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lisburncastlereaghgovuk-my.sharepoint.com/personal/andrew_hamill_lisburncastlereagh_gov_uk/Documents/Desktop/"/>
    </mc:Choice>
  </mc:AlternateContent>
  <xr:revisionPtr revIDLastSave="0" documentId="8_{A33E055D-1E29-4278-A31A-9DC38CEB4462}" xr6:coauthVersionLast="47" xr6:coauthVersionMax="47" xr10:uidLastSave="{00000000-0000-0000-0000-000000000000}"/>
  <bookViews>
    <workbookView xWindow="-120" yWindow="-120" windowWidth="20730" windowHeight="11040" firstSheet="3" activeTab="5" xr2:uid="{00000000-000D-0000-FFFF-FFFF00000000}"/>
  </bookViews>
  <sheets>
    <sheet name="Table A Discounted total fund" sheetId="6" r:id="rId1"/>
    <sheet name="Table B Discounted Benefit" sheetId="7" r:id="rId2"/>
    <sheet name="Table C Funding Profile" sheetId="2" r:id="rId3"/>
    <sheet name="Table D Costing estimates" sheetId="3" r:id="rId4"/>
    <sheet name="Table E Delivery Milestones" sheetId="4" r:id="rId5"/>
    <sheet name="Table F Bid Monitoring and Eva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7" l="1"/>
  <c r="C7" i="4" l="1"/>
  <c r="C8" i="4"/>
  <c r="C9" i="4"/>
  <c r="D9" i="4"/>
  <c r="D8" i="4"/>
  <c r="D7" i="4"/>
  <c r="D6" i="4"/>
  <c r="D5" i="4"/>
  <c r="C6" i="4"/>
  <c r="C5" i="4"/>
</calcChain>
</file>

<file path=xl/sharedStrings.xml><?xml version="1.0" encoding="utf-8"?>
<sst xmlns="http://schemas.openxmlformats.org/spreadsheetml/2006/main" count="181" uniqueCount="131">
  <si>
    <t>£m</t>
  </si>
  <si>
    <t>LUF Funding</t>
  </si>
  <si>
    <t xml:space="preserve">Other Public Sector Funding </t>
  </si>
  <si>
    <t>Private Sector Funding</t>
  </si>
  <si>
    <t>Total</t>
  </si>
  <si>
    <t>Funding Sources</t>
  </si>
  <si>
    <t>2021-22</t>
  </si>
  <si>
    <t>2022-23</t>
  </si>
  <si>
    <t>2023-24</t>
  </si>
  <si>
    <t>2024-25</t>
  </si>
  <si>
    <t>UKG Funding Sought</t>
  </si>
  <si>
    <t>Local Authority Contribution</t>
  </si>
  <si>
    <t>Third Party Contribution</t>
  </si>
  <si>
    <t>Cost heading</t>
  </si>
  <si>
    <t>Costs (£)</t>
  </si>
  <si>
    <t>Date Estimated</t>
  </si>
  <si>
    <t>Status</t>
  </si>
  <si>
    <t>Dates</t>
  </si>
  <si>
    <t>Works Activity</t>
  </si>
  <si>
    <t>Estimated Date</t>
  </si>
  <si>
    <t xml:space="preserve">Opening Date </t>
  </si>
  <si>
    <t>Completion of works (if different) </t>
  </si>
  <si>
    <t>Measure</t>
  </si>
  <si>
    <t>Data To be used</t>
  </si>
  <si>
    <t>Baseline data source</t>
  </si>
  <si>
    <t>Data collection methods</t>
  </si>
  <si>
    <t>Frequency of data collection</t>
  </si>
  <si>
    <t>Benefit owner (if Applicable)</t>
  </si>
  <si>
    <t>Inputs</t>
  </si>
  <si>
    <t>Outputs</t>
  </si>
  <si>
    <t>Outcomes</t>
  </si>
  <si>
    <t>Impacts</t>
  </si>
  <si>
    <t>Category of total discounted cost by funding source</t>
  </si>
  <si>
    <t>Assumptions</t>
  </si>
  <si>
    <t xml:space="preserve">Tourism </t>
  </si>
  <si>
    <t>Construction</t>
  </si>
  <si>
    <t>SROI</t>
  </si>
  <si>
    <t>Construction Ph 1 (incl carpark)</t>
  </si>
  <si>
    <t>Construction Ph 2 (construction of new building)</t>
  </si>
  <si>
    <t>Commissioning &amp; float</t>
  </si>
  <si>
    <t>Construction Ph 3 (demo of ext building and landscape)</t>
  </si>
  <si>
    <t>Contract Completion &amp; handover</t>
  </si>
  <si>
    <t>Capital spend</t>
  </si>
  <si>
    <t>N/a</t>
  </si>
  <si>
    <t>Cost records</t>
  </si>
  <si>
    <t>Quarterly to completion</t>
  </si>
  <si>
    <t>LCCC</t>
  </si>
  <si>
    <t>3rd party agreements</t>
  </si>
  <si>
    <t>Contractual agreements</t>
  </si>
  <si>
    <t>Legal documents</t>
  </si>
  <si>
    <t>At contract signing</t>
  </si>
  <si>
    <t>Operating costs</t>
  </si>
  <si>
    <t>Capital Cost</t>
  </si>
  <si>
    <t xml:space="preserve">Historical accounts </t>
  </si>
  <si>
    <t>Management accounts</t>
  </si>
  <si>
    <t xml:space="preserve">Monthly </t>
  </si>
  <si>
    <t xml:space="preserve">Resouces </t>
  </si>
  <si>
    <t>New Enhanced Regional Facility for NI</t>
  </si>
  <si>
    <t>New Enhanced Tourism Provision for NI</t>
  </si>
  <si>
    <t>Footfall for Ice rink</t>
  </si>
  <si>
    <t>Current footfall and visitor origin</t>
  </si>
  <si>
    <t>Counters</t>
  </si>
  <si>
    <t>Surveys and booking data</t>
  </si>
  <si>
    <t>New Inter generational family friendly offering</t>
  </si>
  <si>
    <t>Footfall from Out of State</t>
  </si>
  <si>
    <t>Footfall at individual Product offering</t>
  </si>
  <si>
    <t>Current footfall and surveys</t>
  </si>
  <si>
    <t>Monthly for footfall, Six monthly surveys</t>
  </si>
  <si>
    <t>Current footfall and visitor origin including Out of state</t>
  </si>
  <si>
    <t>New Development at BREEAM Very good</t>
  </si>
  <si>
    <t>Current energy usage</t>
  </si>
  <si>
    <t>Energy usage</t>
  </si>
  <si>
    <t>Measurement and cost</t>
  </si>
  <si>
    <t>Reduced energy usage</t>
  </si>
  <si>
    <t>Capital costs and calculation of economic impact</t>
  </si>
  <si>
    <t>At completion of build</t>
  </si>
  <si>
    <t>NI</t>
  </si>
  <si>
    <t>Tourism - Out of State spend in NI</t>
  </si>
  <si>
    <t>Current record of OoS visitors, Tourism NI data  on spend, and best practice on deadweight and displacement</t>
  </si>
  <si>
    <t>TNI data applied to OoS visitor numbers per survey</t>
  </si>
  <si>
    <t>Six monthly</t>
  </si>
  <si>
    <t>Tourism - Additional Domestic spend in NI</t>
  </si>
  <si>
    <t>Current record of Domestic visitors, Tourism NI data  on spend, and best practice on deadweight and displacement</t>
  </si>
  <si>
    <t>TNI data applied to Domestic visitor numbers per survey</t>
  </si>
  <si>
    <t>Current Energy consumption figures</t>
  </si>
  <si>
    <t>Energy consumption figures post completion</t>
  </si>
  <si>
    <t>Meter readings</t>
  </si>
  <si>
    <t>Increased community engagement</t>
  </si>
  <si>
    <t>Local Economic Benefits - GVA from Construction spend</t>
  </si>
  <si>
    <t>Local Economic benefits - GVA from Tourism spend</t>
  </si>
  <si>
    <t>Local Economic benefits - GVA from Social Return on Investment</t>
  </si>
  <si>
    <t>National Economic benefits - GVA from Tourism</t>
  </si>
  <si>
    <t>Spend in DIIB and SROI data from Sports England</t>
  </si>
  <si>
    <t>Current record of spend, Sport England  data of £3.28 on SROI per £1 spend</t>
  </si>
  <si>
    <t xml:space="preserve">Sport England data of £3.28  applied to DIIB spend </t>
  </si>
  <si>
    <t>Annually</t>
  </si>
  <si>
    <t>Construction Turnover/turnover per FTE</t>
  </si>
  <si>
    <t>Job years  from Construction - estimated 373, (709 with multipliers)</t>
  </si>
  <si>
    <t>Increased Job years  from Tourism</t>
  </si>
  <si>
    <t>TNI spend data applied to visitor numbers for domestic and OoS visitors</t>
  </si>
  <si>
    <t>Spend on Ice rink, bowling alley, café based on Tourism NI spend, adjusted for Deadwight and displacment and applying NISRA statistics on jobs per spend</t>
  </si>
  <si>
    <t>https://sportengland-production-files.s3.eu-west-2.amazonaws.com/s3fs-public/2020-09/Social%20return%20on%20investment.pdf?5BgvLn09jwpTesBJ4BXhVfRhV4TYgm9E</t>
  </si>
  <si>
    <t>Using Scottish input-output Type II multipliers as not available for NI - https://www.gov.scot/publications/input-output-latest/</t>
  </si>
  <si>
    <t>Bespoke research</t>
  </si>
  <si>
    <t xml:space="preserve">Construction jobs multipliers provided by TNI, Construction GVA multiplier provided through NI Economic Accounts Project - 2015 and 2016 Experimental Results and Scottish Type II multipliers </t>
  </si>
  <si>
    <t>https://www.nisra.gov.uk/publications/annual-business-inquiry-reporting-unit-results-2019</t>
  </si>
  <si>
    <t>Workforce jobs used to calculate FTE - https://www.nomisweb.co.uk/query/construct/summary.asp?mode=construct&amp;version=0&amp;dataset=130</t>
  </si>
  <si>
    <t>Day and Overnight Trip Spend provided directly from TNI sourced from e.g. vhttps://www.tourismni.com/globalassets/industry-insights/tourist-performance-statistics/jan---dec-2019/at-a-glance-jan-dec-2019-v3.pdf</t>
  </si>
  <si>
    <t>Cost records and NIABI statistics, Workforce jobs, Scottish/NI multipliers</t>
  </si>
  <si>
    <t>Cost records and Govt statistics (e.g. NIABI data April 2021, workforce jobs, Type I and II multipliers (NI/Scotland))</t>
  </si>
  <si>
    <t>Spend and GVA data sources from NIABI as above</t>
  </si>
  <si>
    <t>Main Works</t>
  </si>
  <si>
    <t>Professional Fees</t>
  </si>
  <si>
    <t>Other Project Development Costs</t>
  </si>
  <si>
    <t>Equipment</t>
  </si>
  <si>
    <t>Project Contingency</t>
  </si>
  <si>
    <t>Total Cost</t>
  </si>
  <si>
    <t>28th April 2021</t>
  </si>
  <si>
    <t>Future spend</t>
  </si>
  <si>
    <t>See OBC</t>
  </si>
  <si>
    <t>ETD</t>
  </si>
  <si>
    <t>2026-26</t>
  </si>
  <si>
    <t>Category of benefit</t>
  </si>
  <si>
    <t>TABLE A: DISCOUNTED TOTAL FUND</t>
  </si>
  <si>
    <t>TABLE B: DISCOUNTED BENEFIT</t>
  </si>
  <si>
    <t>TABLE C: FUNDING PROFILE</t>
  </si>
  <si>
    <t>TABLE E: DELIVERY</t>
  </si>
  <si>
    <t>TABLE F: BID MONITORING AND EVALUATION</t>
  </si>
  <si>
    <t>Project: DIIB, LCCC</t>
  </si>
  <si>
    <t xml:space="preserve">Inflation </t>
  </si>
  <si>
    <t>Total Cost as per Table D and applying discount of 3.5%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</si>
</sst>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_-* #,##0_-;* \(#,##0\)_-;_-* &quot;-&quot;??_-;_-@_-"/>
    <numFmt numFmtId="166" formatCode="&quot;£&quot;#,##0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164" fontId="2" fillId="3" borderId="0" xfId="0" applyNumberFormat="1" applyFont="1" applyFill="1"/>
    <xf numFmtId="0" fontId="5" fillId="0" borderId="1" xfId="0" applyFont="1" applyBorder="1"/>
    <xf numFmtId="166" fontId="5" fillId="0" borderId="1" xfId="0" applyNumberFormat="1" applyFont="1" applyBorder="1"/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4" fillId="3" borderId="0" xfId="0" applyFont="1" applyFill="1"/>
    <xf numFmtId="165" fontId="4" fillId="0" borderId="0" xfId="1" applyNumberFormat="1" applyFont="1"/>
    <xf numFmtId="2" fontId="10" fillId="0" borderId="1" xfId="0" applyNumberFormat="1" applyFont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0" fontId="9" fillId="5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 wrapText="1"/>
    </xf>
    <xf numFmtId="6" fontId="2" fillId="0" borderId="1" xfId="0" applyNumberFormat="1" applyFont="1" applyBorder="1" applyAlignment="1">
      <alignment horizontal="right" vertical="center"/>
    </xf>
    <xf numFmtId="14" fontId="2" fillId="0" borderId="2" xfId="0" quotePrefix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6" fontId="9" fillId="4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1" fillId="0" borderId="1" xfId="2" applyFont="1" applyBorder="1"/>
    <xf numFmtId="0" fontId="11" fillId="0" borderId="1" xfId="2" applyFont="1" applyBorder="1" applyAlignment="1">
      <alignment vertical="center"/>
    </xf>
    <xf numFmtId="0" fontId="12" fillId="0" borderId="1" xfId="0" applyFont="1" applyBorder="1"/>
    <xf numFmtId="0" fontId="1" fillId="0" borderId="1" xfId="0" applyFont="1" applyBorder="1" applyAlignment="1">
      <alignment wrapText="1"/>
    </xf>
    <xf numFmtId="0" fontId="3" fillId="5" borderId="1" xfId="0" applyFont="1" applyFill="1" applyBorder="1"/>
    <xf numFmtId="0" fontId="10" fillId="0" borderId="5" xfId="0" applyFont="1" applyBorder="1" applyAlignment="1">
      <alignment horizontal="justify" vertical="center" wrapText="1"/>
    </xf>
    <xf numFmtId="14" fontId="2" fillId="0" borderId="8" xfId="0" quotePrefix="1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17" fontId="2" fillId="0" borderId="1" xfId="0" applyNumberFormat="1" applyFont="1" applyBorder="1" applyAlignment="1">
      <alignment horizontal="justify" vertical="center" wrapText="1"/>
    </xf>
    <xf numFmtId="17" fontId="2" fillId="0" borderId="1" xfId="0" applyNumberFormat="1" applyFont="1" applyBorder="1"/>
    <xf numFmtId="0" fontId="4" fillId="5" borderId="1" xfId="0" applyFont="1" applyFill="1" applyBorder="1" applyAlignment="1">
      <alignment horizontal="left" wrapText="1"/>
    </xf>
    <xf numFmtId="166" fontId="10" fillId="3" borderId="9" xfId="0" applyNumberFormat="1" applyFont="1" applyFill="1" applyBorder="1" applyAlignment="1">
      <alignment vertical="center"/>
    </xf>
    <xf numFmtId="166" fontId="0" fillId="0" borderId="0" xfId="0" applyNumberFormat="1"/>
    <xf numFmtId="166" fontId="5" fillId="0" borderId="3" xfId="0" applyNumberFormat="1" applyFont="1" applyBorder="1"/>
    <xf numFmtId="0" fontId="9" fillId="6" borderId="1" xfId="0" applyFont="1" applyFill="1" applyBorder="1" applyAlignment="1">
      <alignment vertical="center" wrapText="1"/>
    </xf>
    <xf numFmtId="0" fontId="5" fillId="0" borderId="3" xfId="0" applyFont="1" applyBorder="1"/>
    <xf numFmtId="166" fontId="4" fillId="6" borderId="1" xfId="0" applyNumberFormat="1" applyFont="1" applyFill="1" applyBorder="1"/>
    <xf numFmtId="166" fontId="13" fillId="6" borderId="1" xfId="1" applyNumberFormat="1" applyFont="1" applyFill="1" applyBorder="1"/>
    <xf numFmtId="167" fontId="10" fillId="0" borderId="1" xfId="0" applyNumberFormat="1" applyFont="1" applyBorder="1" applyAlignment="1">
      <alignment vertical="center" wrapText="1"/>
    </xf>
    <xf numFmtId="167" fontId="2" fillId="3" borderId="1" xfId="0" applyNumberFormat="1" applyFont="1" applyFill="1" applyBorder="1"/>
    <xf numFmtId="167" fontId="9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sra.gov.uk/publications/annual-business-inquiry-reporting-unit-results-2019" TargetMode="External"/><Relationship Id="rId2" Type="http://schemas.openxmlformats.org/officeDocument/2006/relationships/hyperlink" Target="https://sportengland-production-files.s3.eu-west-2.amazonaws.com/s3fs-public/2020-09/Social%20return%20on%20investment.pdf?5BgvLn09jwpTesBJ4BXhVfRhV4TYgm9E" TargetMode="External"/><Relationship Id="rId1" Type="http://schemas.openxmlformats.org/officeDocument/2006/relationships/hyperlink" Target="https://www.nisra.gov.uk/statistics/economic-output-statistics/construction-output-statistics" TargetMode="External"/><Relationship Id="rId4" Type="http://schemas.openxmlformats.org/officeDocument/2006/relationships/hyperlink" Target="https://www.tourismni.com/globalassets/industry-insights/tourist-performance-statistics/jan---dec-2019/at-a-glance-jan-dec-2019-v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zoomScale="87" zoomScaleNormal="87" workbookViewId="0">
      <selection activeCell="B4" sqref="B4"/>
    </sheetView>
  </sheetViews>
  <sheetFormatPr defaultColWidth="15.42578125" defaultRowHeight="18" x14ac:dyDescent="0.25"/>
  <cols>
    <col min="1" max="1" width="71.140625" style="5" customWidth="1"/>
    <col min="2" max="2" width="13" style="6" bestFit="1" customWidth="1"/>
    <col min="3" max="16384" width="15.42578125" style="5"/>
  </cols>
  <sheetData>
    <row r="1" spans="1:2" x14ac:dyDescent="0.25">
      <c r="A1" s="12" t="s">
        <v>128</v>
      </c>
    </row>
    <row r="2" spans="1:2" x14ac:dyDescent="0.25">
      <c r="A2" s="12" t="s">
        <v>123</v>
      </c>
    </row>
    <row r="3" spans="1:2" ht="36" x14ac:dyDescent="0.25">
      <c r="A3" s="9" t="s">
        <v>32</v>
      </c>
      <c r="B3" s="10" t="s">
        <v>0</v>
      </c>
    </row>
    <row r="4" spans="1:2" x14ac:dyDescent="0.25">
      <c r="A4" s="4" t="s">
        <v>1</v>
      </c>
      <c r="B4" s="49"/>
    </row>
    <row r="5" spans="1:2" x14ac:dyDescent="0.25">
      <c r="A5" s="4" t="s">
        <v>2</v>
      </c>
      <c r="B5" s="49"/>
    </row>
    <row r="6" spans="1:2" x14ac:dyDescent="0.25">
      <c r="A6" s="4" t="s">
        <v>3</v>
      </c>
      <c r="B6" s="50"/>
    </row>
    <row r="7" spans="1:2" x14ac:dyDescent="0.25">
      <c r="A7" s="9" t="s">
        <v>4</v>
      </c>
      <c r="B7" s="51"/>
    </row>
    <row r="9" spans="1:2" x14ac:dyDescent="0.25">
      <c r="A9" s="12" t="s">
        <v>33</v>
      </c>
    </row>
    <row r="10" spans="1:2" x14ac:dyDescent="0.25">
      <c r="A10" s="5" t="s">
        <v>130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</sheetPr>
  <dimension ref="A1:C11"/>
  <sheetViews>
    <sheetView zoomScale="82" zoomScaleNormal="82" workbookViewId="0">
      <selection activeCell="B4" sqref="B4"/>
    </sheetView>
  </sheetViews>
  <sheetFormatPr defaultColWidth="9" defaultRowHeight="18" x14ac:dyDescent="0.25"/>
  <cols>
    <col min="1" max="1" width="33.140625" style="5" bestFit="1" customWidth="1"/>
    <col min="2" max="2" width="15.85546875" style="6" bestFit="1" customWidth="1"/>
    <col min="3" max="3" width="9" style="5" bestFit="1" customWidth="1"/>
    <col min="4" max="16384" width="9" style="5"/>
  </cols>
  <sheetData>
    <row r="1" spans="1:3" x14ac:dyDescent="0.25">
      <c r="A1" s="12" t="s">
        <v>128</v>
      </c>
    </row>
    <row r="2" spans="1:3" x14ac:dyDescent="0.25">
      <c r="A2" s="12" t="s">
        <v>124</v>
      </c>
    </row>
    <row r="3" spans="1:3" x14ac:dyDescent="0.25">
      <c r="A3" s="9" t="s">
        <v>122</v>
      </c>
      <c r="B3" s="10" t="s">
        <v>0</v>
      </c>
    </row>
    <row r="4" spans="1:3" x14ac:dyDescent="0.25">
      <c r="A4" s="11" t="s">
        <v>34</v>
      </c>
      <c r="B4" s="14">
        <v>68.756365296803892</v>
      </c>
      <c r="C4" s="13"/>
    </row>
    <row r="5" spans="1:3" x14ac:dyDescent="0.25">
      <c r="A5" s="11" t="s">
        <v>35</v>
      </c>
      <c r="B5" s="14">
        <v>33.630264305135526</v>
      </c>
      <c r="C5" s="13"/>
    </row>
    <row r="6" spans="1:3" x14ac:dyDescent="0.25">
      <c r="A6" s="11" t="s">
        <v>36</v>
      </c>
      <c r="B6" s="14">
        <v>247.82</v>
      </c>
      <c r="C6" s="13"/>
    </row>
    <row r="7" spans="1:3" x14ac:dyDescent="0.25">
      <c r="A7" s="9" t="s">
        <v>4</v>
      </c>
      <c r="B7" s="15">
        <f>+B6+B5+B4</f>
        <v>350.20662960193943</v>
      </c>
    </row>
    <row r="10" spans="1:3" x14ac:dyDescent="0.25">
      <c r="A10" s="12" t="s">
        <v>33</v>
      </c>
    </row>
    <row r="11" spans="1:3" x14ac:dyDescent="0.25">
      <c r="A11" s="5" t="s">
        <v>119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9"/>
  <sheetViews>
    <sheetView topLeftCell="B2" zoomScaleNormal="100" workbookViewId="0">
      <selection activeCell="H7" sqref="H7"/>
    </sheetView>
  </sheetViews>
  <sheetFormatPr defaultColWidth="8.85546875" defaultRowHeight="15" x14ac:dyDescent="0.25"/>
  <cols>
    <col min="1" max="1" width="34.7109375" bestFit="1" customWidth="1"/>
    <col min="2" max="2" width="19.42578125" bestFit="1" customWidth="1"/>
    <col min="3" max="3" width="19.140625" bestFit="1" customWidth="1"/>
    <col min="4" max="6" width="23.5703125" bestFit="1" customWidth="1"/>
    <col min="7" max="7" width="21.85546875" bestFit="1" customWidth="1"/>
    <col min="8" max="8" width="23.5703125" bestFit="1" customWidth="1"/>
  </cols>
  <sheetData>
    <row r="1" spans="1:8" ht="18" x14ac:dyDescent="0.25">
      <c r="A1" s="12" t="s">
        <v>128</v>
      </c>
    </row>
    <row r="2" spans="1:8" ht="18" x14ac:dyDescent="0.25">
      <c r="A2" s="2" t="s">
        <v>125</v>
      </c>
    </row>
    <row r="3" spans="1:8" s="2" customFormat="1" ht="18" x14ac:dyDescent="0.25">
      <c r="A3" s="9" t="s">
        <v>5</v>
      </c>
      <c r="B3" s="10" t="s">
        <v>120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121</v>
      </c>
      <c r="H3" s="10" t="s">
        <v>4</v>
      </c>
    </row>
    <row r="4" spans="1:8" ht="18" x14ac:dyDescent="0.25">
      <c r="A4" s="7" t="s">
        <v>10</v>
      </c>
      <c r="B4" s="8"/>
      <c r="C4" s="8"/>
      <c r="D4" s="8"/>
      <c r="E4" s="8"/>
      <c r="F4" s="8"/>
      <c r="G4" s="8"/>
      <c r="H4" s="8"/>
    </row>
    <row r="5" spans="1:8" ht="18" x14ac:dyDescent="0.25">
      <c r="A5" s="7" t="s">
        <v>11</v>
      </c>
      <c r="B5" s="8"/>
      <c r="C5" s="8"/>
      <c r="D5" s="8"/>
      <c r="E5" s="8"/>
      <c r="F5" s="8"/>
      <c r="G5" s="8"/>
      <c r="H5" s="8"/>
    </row>
    <row r="6" spans="1:8" ht="18" x14ac:dyDescent="0.25">
      <c r="A6" s="46" t="s">
        <v>12</v>
      </c>
      <c r="B6" s="44"/>
      <c r="C6" s="44"/>
      <c r="D6" s="44"/>
      <c r="E6" s="44"/>
      <c r="F6" s="44"/>
      <c r="G6" s="44"/>
      <c r="H6" s="44"/>
    </row>
    <row r="7" spans="1:8" ht="20.25" x14ac:dyDescent="0.3">
      <c r="A7" s="45" t="s">
        <v>4</v>
      </c>
      <c r="B7" s="47"/>
      <c r="C7" s="48"/>
      <c r="D7" s="48"/>
      <c r="E7" s="48"/>
      <c r="F7" s="48"/>
      <c r="G7" s="48"/>
      <c r="H7" s="48"/>
    </row>
    <row r="8" spans="1:8" x14ac:dyDescent="0.25">
      <c r="D8" s="43"/>
      <c r="E8" s="43"/>
    </row>
    <row r="9" spans="1:8" x14ac:dyDescent="0.25">
      <c r="D9" s="43"/>
      <c r="E9" s="43"/>
      <c r="F9" s="43"/>
      <c r="G9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1"/>
  <sheetViews>
    <sheetView zoomScale="70" zoomScaleNormal="70" workbookViewId="0">
      <selection activeCell="D6" sqref="D6"/>
    </sheetView>
  </sheetViews>
  <sheetFormatPr defaultColWidth="8.85546875" defaultRowHeight="18" x14ac:dyDescent="0.25"/>
  <cols>
    <col min="1" max="1" width="42.28515625" style="16" customWidth="1"/>
    <col min="2" max="2" width="18.28515625" style="17" customWidth="1"/>
    <col min="3" max="3" width="23.85546875" style="18" customWidth="1"/>
    <col min="4" max="4" width="21.42578125" style="16" customWidth="1"/>
    <col min="5" max="16384" width="8.85546875" style="16"/>
  </cols>
  <sheetData>
    <row r="1" spans="1:4" x14ac:dyDescent="0.25">
      <c r="A1" s="12" t="s">
        <v>128</v>
      </c>
    </row>
    <row r="2" spans="1:4" x14ac:dyDescent="0.25">
      <c r="A2" s="2" t="s">
        <v>126</v>
      </c>
    </row>
    <row r="3" spans="1:4" s="2" customFormat="1" x14ac:dyDescent="0.25">
      <c r="A3" s="19" t="s">
        <v>13</v>
      </c>
      <c r="B3" s="20" t="s">
        <v>14</v>
      </c>
      <c r="C3" s="20" t="s">
        <v>15</v>
      </c>
      <c r="D3" s="20" t="s">
        <v>16</v>
      </c>
    </row>
    <row r="4" spans="1:4" ht="18.75" thickBot="1" x14ac:dyDescent="0.3">
      <c r="A4" s="34" t="s">
        <v>111</v>
      </c>
      <c r="B4" s="42"/>
      <c r="C4" s="35" t="s">
        <v>117</v>
      </c>
      <c r="D4" s="36" t="s">
        <v>118</v>
      </c>
    </row>
    <row r="5" spans="1:4" x14ac:dyDescent="0.25">
      <c r="A5" s="21" t="s">
        <v>112</v>
      </c>
      <c r="B5" s="22"/>
      <c r="C5" s="23" t="s">
        <v>117</v>
      </c>
      <c r="D5" s="24"/>
    </row>
    <row r="6" spans="1:4" ht="36" x14ac:dyDescent="0.25">
      <c r="A6" s="21" t="s">
        <v>113</v>
      </c>
      <c r="B6" s="22"/>
      <c r="C6" s="23" t="s">
        <v>117</v>
      </c>
      <c r="D6" s="24"/>
    </row>
    <row r="7" spans="1:4" x14ac:dyDescent="0.25">
      <c r="A7" s="21" t="s">
        <v>114</v>
      </c>
      <c r="B7" s="22"/>
      <c r="C7" s="23" t="s">
        <v>117</v>
      </c>
      <c r="D7" s="24" t="s">
        <v>118</v>
      </c>
    </row>
    <row r="8" spans="1:4" x14ac:dyDescent="0.25">
      <c r="A8" s="21" t="s">
        <v>115</v>
      </c>
      <c r="B8" s="22"/>
      <c r="C8" s="23" t="s">
        <v>117</v>
      </c>
      <c r="D8" s="24" t="s">
        <v>118</v>
      </c>
    </row>
    <row r="9" spans="1:4" ht="18.75" thickBot="1" x14ac:dyDescent="0.3">
      <c r="A9" s="21" t="s">
        <v>129</v>
      </c>
      <c r="B9" s="42"/>
      <c r="C9" s="23" t="s">
        <v>117</v>
      </c>
      <c r="D9" s="24" t="s">
        <v>118</v>
      </c>
    </row>
    <row r="10" spans="1:4" x14ac:dyDescent="0.25">
      <c r="A10" s="21"/>
      <c r="B10" s="22"/>
      <c r="C10" s="23" t="s">
        <v>117</v>
      </c>
      <c r="D10" s="24" t="s">
        <v>118</v>
      </c>
    </row>
    <row r="11" spans="1:4" x14ac:dyDescent="0.25">
      <c r="A11" s="9" t="s">
        <v>116</v>
      </c>
      <c r="B11" s="25"/>
      <c r="C11" s="16"/>
    </row>
  </sheetData>
  <phoneticPr fontId="8" type="noConversion"/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/>
  </sheetPr>
  <dimension ref="A1:D9"/>
  <sheetViews>
    <sheetView zoomScale="73" zoomScaleNormal="73" workbookViewId="0">
      <selection activeCell="F4" sqref="F4"/>
    </sheetView>
  </sheetViews>
  <sheetFormatPr defaultColWidth="8.85546875" defaultRowHeight="14.25" x14ac:dyDescent="0.2"/>
  <cols>
    <col min="1" max="1" width="77.5703125" style="26" customWidth="1"/>
    <col min="2" max="2" width="17.42578125" style="26" customWidth="1"/>
    <col min="3" max="3" width="15.28515625" style="26" bestFit="1" customWidth="1"/>
    <col min="4" max="4" width="21.85546875" style="26" customWidth="1"/>
    <col min="5" max="16384" width="8.85546875" style="26"/>
  </cols>
  <sheetData>
    <row r="1" spans="1:4" ht="18" x14ac:dyDescent="0.25">
      <c r="A1" s="12" t="s">
        <v>128</v>
      </c>
    </row>
    <row r="2" spans="1:4" ht="18" x14ac:dyDescent="0.25">
      <c r="A2" s="2" t="s">
        <v>126</v>
      </c>
    </row>
    <row r="3" spans="1:4" s="16" customFormat="1" ht="18" x14ac:dyDescent="0.25">
      <c r="B3" s="52" t="s">
        <v>17</v>
      </c>
      <c r="C3" s="52"/>
      <c r="D3" s="52"/>
    </row>
    <row r="4" spans="1:4" s="3" customFormat="1" ht="54" x14ac:dyDescent="0.25">
      <c r="A4" s="37" t="s">
        <v>18</v>
      </c>
      <c r="B4" s="41" t="s">
        <v>19</v>
      </c>
      <c r="C4" s="41" t="s">
        <v>20</v>
      </c>
      <c r="D4" s="41" t="s">
        <v>21</v>
      </c>
    </row>
    <row r="5" spans="1:4" s="16" customFormat="1" ht="18" x14ac:dyDescent="0.25">
      <c r="A5" s="38" t="s">
        <v>37</v>
      </c>
      <c r="B5" s="39">
        <v>44593</v>
      </c>
      <c r="C5" s="40">
        <f>+B7</f>
        <v>45200</v>
      </c>
      <c r="D5" s="40">
        <f>+B5</f>
        <v>44593</v>
      </c>
    </row>
    <row r="6" spans="1:4" s="16" customFormat="1" ht="18" x14ac:dyDescent="0.25">
      <c r="A6" s="38" t="s">
        <v>38</v>
      </c>
      <c r="B6" s="39">
        <v>45170</v>
      </c>
      <c r="C6" s="40">
        <f>+B7</f>
        <v>45200</v>
      </c>
      <c r="D6" s="40">
        <f>+B6</f>
        <v>45170</v>
      </c>
    </row>
    <row r="7" spans="1:4" s="16" customFormat="1" ht="18" x14ac:dyDescent="0.25">
      <c r="A7" s="38" t="s">
        <v>39</v>
      </c>
      <c r="B7" s="39">
        <v>45200</v>
      </c>
      <c r="C7" s="40">
        <f>+B7</f>
        <v>45200</v>
      </c>
      <c r="D7" s="40">
        <f>+B7</f>
        <v>45200</v>
      </c>
    </row>
    <row r="8" spans="1:4" s="16" customFormat="1" ht="18" x14ac:dyDescent="0.25">
      <c r="A8" s="38" t="s">
        <v>40</v>
      </c>
      <c r="B8" s="39">
        <v>45383</v>
      </c>
      <c r="C8" s="40">
        <f>+C7</f>
        <v>45200</v>
      </c>
      <c r="D8" s="40">
        <f>+B8</f>
        <v>45383</v>
      </c>
    </row>
    <row r="9" spans="1:4" s="16" customFormat="1" ht="18" x14ac:dyDescent="0.25">
      <c r="A9" s="38" t="s">
        <v>41</v>
      </c>
      <c r="B9" s="39">
        <v>45383</v>
      </c>
      <c r="C9" s="40">
        <f>+C8</f>
        <v>45200</v>
      </c>
      <c r="D9" s="40">
        <f>+B9</f>
        <v>45383</v>
      </c>
    </row>
  </sheetData>
  <mergeCells count="1">
    <mergeCell ref="B3:D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/>
  </sheetPr>
  <dimension ref="A1:F31"/>
  <sheetViews>
    <sheetView tabSelected="1" zoomScale="136" zoomScaleNormal="136" workbookViewId="0">
      <selection activeCell="A4" sqref="A4:F4"/>
    </sheetView>
  </sheetViews>
  <sheetFormatPr defaultColWidth="8.85546875" defaultRowHeight="14.25" x14ac:dyDescent="0.2"/>
  <cols>
    <col min="1" max="1" width="59.28515625" style="26" bestFit="1" customWidth="1"/>
    <col min="2" max="2" width="44.42578125" style="26" bestFit="1" customWidth="1"/>
    <col min="3" max="3" width="50.85546875" style="26" bestFit="1" customWidth="1"/>
    <col min="4" max="4" width="49.85546875" style="26" bestFit="1" customWidth="1"/>
    <col min="5" max="5" width="37.42578125" style="26" customWidth="1"/>
    <col min="6" max="6" width="31.7109375" style="26" customWidth="1"/>
    <col min="7" max="16384" width="8.85546875" style="26"/>
  </cols>
  <sheetData>
    <row r="1" spans="1:6" ht="18" x14ac:dyDescent="0.25">
      <c r="A1" s="12" t="s">
        <v>128</v>
      </c>
    </row>
    <row r="2" spans="1:6" ht="18" x14ac:dyDescent="0.25">
      <c r="A2" s="2" t="s">
        <v>127</v>
      </c>
    </row>
    <row r="3" spans="1:6" s="1" customFormat="1" ht="15.75" x14ac:dyDescent="0.25">
      <c r="A3" s="33" t="s">
        <v>22</v>
      </c>
      <c r="B3" s="33" t="s">
        <v>23</v>
      </c>
      <c r="C3" s="33" t="s">
        <v>24</v>
      </c>
      <c r="D3" s="33" t="s">
        <v>25</v>
      </c>
      <c r="E3" s="33" t="s">
        <v>26</v>
      </c>
      <c r="F3" s="33" t="s">
        <v>27</v>
      </c>
    </row>
    <row r="4" spans="1:6" ht="15.75" x14ac:dyDescent="0.25">
      <c r="A4" s="53" t="s">
        <v>28</v>
      </c>
      <c r="B4" s="54"/>
      <c r="C4" s="54"/>
      <c r="D4" s="54"/>
      <c r="E4" s="54"/>
      <c r="F4" s="55"/>
    </row>
    <row r="5" spans="1:6" x14ac:dyDescent="0.2">
      <c r="A5" s="27" t="s">
        <v>42</v>
      </c>
      <c r="B5" s="27" t="s">
        <v>52</v>
      </c>
      <c r="C5" s="27" t="s">
        <v>43</v>
      </c>
      <c r="D5" s="27" t="s">
        <v>44</v>
      </c>
      <c r="E5" s="27" t="s">
        <v>45</v>
      </c>
      <c r="F5" s="27" t="s">
        <v>46</v>
      </c>
    </row>
    <row r="6" spans="1:6" x14ac:dyDescent="0.2">
      <c r="A6" s="27" t="s">
        <v>56</v>
      </c>
      <c r="B6" s="27" t="s">
        <v>51</v>
      </c>
      <c r="C6" s="27" t="s">
        <v>53</v>
      </c>
      <c r="D6" s="27" t="s">
        <v>54</v>
      </c>
      <c r="E6" s="27" t="s">
        <v>55</v>
      </c>
      <c r="F6" s="27" t="s">
        <v>46</v>
      </c>
    </row>
    <row r="7" spans="1:6" x14ac:dyDescent="0.2">
      <c r="A7" s="27" t="s">
        <v>47</v>
      </c>
      <c r="B7" s="27" t="s">
        <v>48</v>
      </c>
      <c r="C7" s="27" t="s">
        <v>43</v>
      </c>
      <c r="D7" s="27" t="s">
        <v>49</v>
      </c>
      <c r="E7" s="27" t="s">
        <v>50</v>
      </c>
      <c r="F7" s="27" t="s">
        <v>46</v>
      </c>
    </row>
    <row r="8" spans="1:6" ht="15.75" x14ac:dyDescent="0.25">
      <c r="A8" s="53" t="s">
        <v>29</v>
      </c>
      <c r="B8" s="54"/>
      <c r="C8" s="54"/>
      <c r="D8" s="54"/>
      <c r="E8" s="54"/>
      <c r="F8" s="55"/>
    </row>
    <row r="9" spans="1:6" x14ac:dyDescent="0.2">
      <c r="A9" s="27" t="s">
        <v>57</v>
      </c>
      <c r="B9" s="27" t="s">
        <v>59</v>
      </c>
      <c r="C9" s="27" t="s">
        <v>60</v>
      </c>
      <c r="D9" s="27" t="s">
        <v>61</v>
      </c>
      <c r="E9" s="27" t="s">
        <v>55</v>
      </c>
      <c r="F9" s="27" t="s">
        <v>76</v>
      </c>
    </row>
    <row r="10" spans="1:6" x14ac:dyDescent="0.2">
      <c r="A10" s="27" t="s">
        <v>58</v>
      </c>
      <c r="B10" s="27" t="s">
        <v>64</v>
      </c>
      <c r="C10" s="27" t="s">
        <v>68</v>
      </c>
      <c r="D10" s="27" t="s">
        <v>62</v>
      </c>
      <c r="E10" s="27" t="s">
        <v>67</v>
      </c>
      <c r="F10" s="27" t="s">
        <v>76</v>
      </c>
    </row>
    <row r="11" spans="1:6" x14ac:dyDescent="0.2">
      <c r="A11" s="28" t="s">
        <v>63</v>
      </c>
      <c r="B11" s="27" t="s">
        <v>65</v>
      </c>
      <c r="C11" s="27" t="s">
        <v>66</v>
      </c>
      <c r="D11" s="27" t="s">
        <v>62</v>
      </c>
      <c r="E11" s="27" t="s">
        <v>67</v>
      </c>
      <c r="F11" s="27" t="s">
        <v>46</v>
      </c>
    </row>
    <row r="12" spans="1:6" x14ac:dyDescent="0.2">
      <c r="A12" s="28" t="s">
        <v>69</v>
      </c>
      <c r="B12" s="27" t="s">
        <v>71</v>
      </c>
      <c r="C12" s="27" t="s">
        <v>70</v>
      </c>
      <c r="D12" s="27" t="s">
        <v>72</v>
      </c>
      <c r="E12" s="27" t="s">
        <v>55</v>
      </c>
      <c r="F12" s="27" t="s">
        <v>46</v>
      </c>
    </row>
    <row r="13" spans="1:6" x14ac:dyDescent="0.2">
      <c r="A13" s="28"/>
      <c r="B13" s="27"/>
      <c r="C13" s="27"/>
      <c r="D13" s="27"/>
      <c r="E13" s="27"/>
      <c r="F13" s="27"/>
    </row>
    <row r="14" spans="1:6" ht="15.75" x14ac:dyDescent="0.25">
      <c r="A14" s="53" t="s">
        <v>30</v>
      </c>
      <c r="B14" s="54"/>
      <c r="C14" s="54"/>
      <c r="D14" s="54"/>
      <c r="E14" s="54"/>
      <c r="F14" s="55"/>
    </row>
    <row r="15" spans="1:6" x14ac:dyDescent="0.2">
      <c r="A15" s="56" t="s">
        <v>88</v>
      </c>
      <c r="B15" s="56" t="s">
        <v>74</v>
      </c>
      <c r="C15" s="56" t="s">
        <v>43</v>
      </c>
      <c r="D15" s="27" t="s">
        <v>109</v>
      </c>
      <c r="E15" s="27" t="s">
        <v>75</v>
      </c>
      <c r="F15" s="27" t="s">
        <v>46</v>
      </c>
    </row>
    <row r="16" spans="1:6" x14ac:dyDescent="0.2">
      <c r="A16" s="60"/>
      <c r="B16" s="60"/>
      <c r="C16" s="60"/>
      <c r="D16" s="29" t="s">
        <v>105</v>
      </c>
      <c r="E16" s="27"/>
      <c r="F16" s="27"/>
    </row>
    <row r="17" spans="1:6" x14ac:dyDescent="0.2">
      <c r="A17" s="60"/>
      <c r="B17" s="60"/>
      <c r="C17" s="60"/>
      <c r="D17" s="27" t="s">
        <v>106</v>
      </c>
      <c r="E17" s="27"/>
      <c r="F17" s="27"/>
    </row>
    <row r="18" spans="1:6" x14ac:dyDescent="0.2">
      <c r="A18" s="57"/>
      <c r="B18" s="57"/>
      <c r="C18" s="57"/>
      <c r="D18" s="30" t="s">
        <v>104</v>
      </c>
      <c r="E18" s="27"/>
      <c r="F18" s="27"/>
    </row>
    <row r="19" spans="1:6" x14ac:dyDescent="0.2">
      <c r="A19" s="56" t="s">
        <v>89</v>
      </c>
      <c r="B19" s="56" t="s">
        <v>81</v>
      </c>
      <c r="C19" s="58" t="s">
        <v>82</v>
      </c>
      <c r="D19" s="27" t="s">
        <v>83</v>
      </c>
      <c r="E19" s="27" t="s">
        <v>80</v>
      </c>
      <c r="F19" s="27" t="s">
        <v>46</v>
      </c>
    </row>
    <row r="20" spans="1:6" x14ac:dyDescent="0.2">
      <c r="A20" s="57"/>
      <c r="B20" s="57"/>
      <c r="C20" s="59"/>
      <c r="D20" s="27" t="s">
        <v>110</v>
      </c>
      <c r="E20" s="27"/>
      <c r="F20" s="27"/>
    </row>
    <row r="21" spans="1:6" x14ac:dyDescent="0.2">
      <c r="A21" s="56" t="s">
        <v>91</v>
      </c>
      <c r="B21" s="56" t="s">
        <v>77</v>
      </c>
      <c r="C21" s="58" t="s">
        <v>78</v>
      </c>
      <c r="D21" s="27" t="s">
        <v>79</v>
      </c>
      <c r="E21" s="27" t="s">
        <v>80</v>
      </c>
      <c r="F21" s="27" t="s">
        <v>76</v>
      </c>
    </row>
    <row r="22" spans="1:6" x14ac:dyDescent="0.2">
      <c r="A22" s="57"/>
      <c r="B22" s="57"/>
      <c r="C22" s="59"/>
      <c r="D22" s="29" t="s">
        <v>107</v>
      </c>
      <c r="E22" s="27"/>
      <c r="F22" s="27"/>
    </row>
    <row r="23" spans="1:6" x14ac:dyDescent="0.2">
      <c r="A23" s="56" t="s">
        <v>90</v>
      </c>
      <c r="B23" s="56" t="s">
        <v>92</v>
      </c>
      <c r="C23" s="56" t="s">
        <v>93</v>
      </c>
      <c r="D23" s="27" t="s">
        <v>94</v>
      </c>
      <c r="E23" s="27" t="s">
        <v>95</v>
      </c>
      <c r="F23" s="27" t="s">
        <v>46</v>
      </c>
    </row>
    <row r="24" spans="1:6" x14ac:dyDescent="0.2">
      <c r="A24" s="60"/>
      <c r="B24" s="60"/>
      <c r="C24" s="60"/>
      <c r="D24" s="29" t="s">
        <v>101</v>
      </c>
      <c r="E24" s="27" t="s">
        <v>103</v>
      </c>
      <c r="F24" s="27"/>
    </row>
    <row r="25" spans="1:6" x14ac:dyDescent="0.2">
      <c r="A25" s="57"/>
      <c r="B25" s="57"/>
      <c r="C25" s="57"/>
      <c r="D25" s="31" t="s">
        <v>102</v>
      </c>
      <c r="E25" s="27" t="s">
        <v>95</v>
      </c>
      <c r="F25" s="27"/>
    </row>
    <row r="26" spans="1:6" x14ac:dyDescent="0.2">
      <c r="A26" s="56" t="s">
        <v>73</v>
      </c>
      <c r="B26" s="27" t="s">
        <v>85</v>
      </c>
      <c r="C26" s="27" t="s">
        <v>84</v>
      </c>
      <c r="D26" s="27" t="s">
        <v>86</v>
      </c>
      <c r="E26" s="27" t="s">
        <v>55</v>
      </c>
      <c r="F26" s="27" t="s">
        <v>46</v>
      </c>
    </row>
    <row r="27" spans="1:6" x14ac:dyDescent="0.2">
      <c r="A27" s="57"/>
      <c r="B27" s="27" t="s">
        <v>87</v>
      </c>
      <c r="C27" s="27" t="s">
        <v>43</v>
      </c>
      <c r="D27" s="27" t="s">
        <v>62</v>
      </c>
      <c r="E27" s="27" t="s">
        <v>67</v>
      </c>
      <c r="F27" s="27" t="s">
        <v>46</v>
      </c>
    </row>
    <row r="28" spans="1:6" x14ac:dyDescent="0.2">
      <c r="A28" s="28"/>
      <c r="B28" s="27"/>
      <c r="C28" s="27"/>
      <c r="D28" s="27"/>
      <c r="E28" s="27"/>
      <c r="F28" s="27"/>
    </row>
    <row r="29" spans="1:6" ht="15.75" x14ac:dyDescent="0.25">
      <c r="A29" s="53" t="s">
        <v>31</v>
      </c>
      <c r="B29" s="54"/>
      <c r="C29" s="54"/>
      <c r="D29" s="54"/>
      <c r="E29" s="54"/>
      <c r="F29" s="55"/>
    </row>
    <row r="30" spans="1:6" ht="15" customHeight="1" x14ac:dyDescent="0.2">
      <c r="A30" s="27" t="s">
        <v>97</v>
      </c>
      <c r="B30" s="27" t="s">
        <v>96</v>
      </c>
      <c r="C30" s="27" t="s">
        <v>43</v>
      </c>
      <c r="D30" s="27" t="s">
        <v>108</v>
      </c>
      <c r="E30" s="27" t="s">
        <v>75</v>
      </c>
      <c r="F30" s="27" t="s">
        <v>46</v>
      </c>
    </row>
    <row r="31" spans="1:6" ht="57" x14ac:dyDescent="0.2">
      <c r="A31" s="27" t="s">
        <v>98</v>
      </c>
      <c r="B31" s="32" t="s">
        <v>100</v>
      </c>
      <c r="C31" s="32" t="s">
        <v>100</v>
      </c>
      <c r="D31" s="32" t="s">
        <v>99</v>
      </c>
      <c r="E31" s="27" t="s">
        <v>80</v>
      </c>
      <c r="F31" s="27" t="s">
        <v>46</v>
      </c>
    </row>
  </sheetData>
  <mergeCells count="17">
    <mergeCell ref="C23:C25"/>
    <mergeCell ref="B15:B18"/>
    <mergeCell ref="C15:C18"/>
    <mergeCell ref="A26:A27"/>
    <mergeCell ref="A29:F29"/>
    <mergeCell ref="A15:A18"/>
    <mergeCell ref="A21:A22"/>
    <mergeCell ref="B21:B22"/>
    <mergeCell ref="C21:C22"/>
    <mergeCell ref="A23:A25"/>
    <mergeCell ref="B23:B25"/>
    <mergeCell ref="A4:F4"/>
    <mergeCell ref="A8:F8"/>
    <mergeCell ref="A14:F14"/>
    <mergeCell ref="A19:A20"/>
    <mergeCell ref="B19:B20"/>
    <mergeCell ref="C19:C20"/>
  </mergeCells>
  <hyperlinks>
    <hyperlink ref="D18" r:id="rId1" display="https://www.nisra.gov.uk/statistics/economic-output-statistics/construction-output-statistics" xr:uid="{00000000-0004-0000-0500-000000000000}"/>
    <hyperlink ref="D24" r:id="rId2" xr:uid="{00000000-0004-0000-0500-000001000000}"/>
    <hyperlink ref="D16" r:id="rId3" xr:uid="{00000000-0004-0000-0500-000002000000}"/>
    <hyperlink ref="D22" r:id="rId4" display="https://www.tourismni.com/globalassets/industry-insights/tourist-performance-statistics/jan---dec-2019/at-a-glance-jan-dec-2019-v3.pdf" xr:uid="{00000000-0004-0000-0500-000003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fa4860e-4e84-4984-b511-cb934d7752c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15" ma:contentTypeDescription="Create a new document." ma:contentTypeScope="" ma:versionID="bfa8ae0100bba454ddea638aecf015c6">
  <xsd:schema xmlns:xsd="http://www.w3.org/2001/XMLSchema" xmlns:xs="http://www.w3.org/2001/XMLSchema" xmlns:p="http://schemas.microsoft.com/office/2006/metadata/properties" xmlns:ns1="http://schemas.microsoft.com/sharepoint/v3" xmlns:ns2="3fa4860e-4e84-4984-b511-cb934d7752ca" xmlns:ns3="63fd57c9-5291-4ee5-b3d3-37b4b570c278" targetNamespace="http://schemas.microsoft.com/office/2006/metadata/properties" ma:root="true" ma:fieldsID="8d93b4321babb5b29950ab0a1a2f73af" ns1:_="" ns2:_="" ns3:_="">
    <xsd:import namespace="http://schemas.microsoft.com/sharepoint/v3"/>
    <xsd:import namespace="3fa4860e-4e84-4984-b511-cb934d7752ca"/>
    <xsd:import namespace="63fd57c9-5291-4ee5-b3d3-37b4b570c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8B49C8-E27F-471D-B0F2-9391DBA60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99A4EB-E834-44BE-AFC9-204CEF27EF88}">
  <ds:schemaRefs>
    <ds:schemaRef ds:uri="http://purl.org/dc/dcmitype/"/>
    <ds:schemaRef ds:uri="http://schemas.microsoft.com/office/infopath/2007/PartnerControls"/>
    <ds:schemaRef ds:uri="3fa4860e-4e84-4984-b511-cb934d7752c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63fd57c9-5291-4ee5-b3d3-37b4b570c27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8ACF37-1F2E-4322-BAE7-6DD4DDC17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a4860e-4e84-4984-b511-cb934d7752ca"/>
    <ds:schemaRef ds:uri="63fd57c9-5291-4ee5-b3d3-37b4b570c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A Discounted total fund</vt:lpstr>
      <vt:lpstr>Table B Discounted Benefit</vt:lpstr>
      <vt:lpstr>Table C Funding Profile</vt:lpstr>
      <vt:lpstr>Table D Costing estimates</vt:lpstr>
      <vt:lpstr>Table E Delivery Milestones</vt:lpstr>
      <vt:lpstr>Table F Bid Monitoring and Eval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Soraya Dickson</dc:creator>
  <cp:keywords/>
  <dc:description/>
  <cp:lastModifiedBy>Andrew Hamill</cp:lastModifiedBy>
  <cp:revision/>
  <dcterms:created xsi:type="dcterms:W3CDTF">2021-03-19T11:14:49Z</dcterms:created>
  <dcterms:modified xsi:type="dcterms:W3CDTF">2024-02-02T16:15:52Z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0x010100ECCB7E1F660E4D499F35AD51896216AD</vt:lpwstr>
  </property>
</Properties>
</file>