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defaultThemeVersion="166925"/>
  <mc:AlternateContent xmlns:mc="http://schemas.openxmlformats.org/markup-compatibility/2006">
    <mc:Choice Requires="x15">
      <x15ac:absPath xmlns:x15ac="http://schemas.microsoft.com/office/spreadsheetml/2010/11/ac" url="C:\Users\jcasson\Downloads\"/>
    </mc:Choice>
  </mc:AlternateContent>
  <xr:revisionPtr revIDLastSave="0" documentId="8_{D4037153-A2C6-40EF-8ACD-5479F12A7BD3}" xr6:coauthVersionLast="47" xr6:coauthVersionMax="47" xr10:uidLastSave="{00000000-0000-0000-0000-000000000000}"/>
  <workbookProtection workbookAlgorithmName="SHA-512" workbookHashValue="3F/phTp0TK9XI+7GNhF61PYY/t2t5TW1b7d7FjAzP3RF0ncaaC2coMI5UC5l6QmPR4GW1L02tI4HlXmMmzg2sw==" workbookSaltValue="ODtC1vIZioO4ozkCqn76qQ==" workbookSpinCount="100000" lockStructure="1"/>
  <bookViews>
    <workbookView xWindow="-110" yWindow="-110" windowWidth="22780" windowHeight="14540" tabRatio="665" activeTab="5" xr2:uid="{00000000-000D-0000-FFFF-FFFF00000000}"/>
  </bookViews>
  <sheets>
    <sheet name="START HERE" sheetId="9" r:id="rId1"/>
    <sheet name="Project Admin" sheetId="5" r:id="rId2"/>
    <sheet name=" Changes to Bid Application" sheetId="25" r:id="rId3"/>
    <sheet name="Funding Profile by Source" sheetId="2" r:id="rId4"/>
    <sheet name="LUF Profile" sheetId="1" r:id="rId5"/>
    <sheet name="Delivery Plan" sheetId="7" r:id="rId6"/>
    <sheet name="Procurement Approach" sheetId="30" r:id="rId7"/>
    <sheet name="Projects Output Indicators" sheetId="18" r:id="rId8"/>
    <sheet name="Master Outputs (UPDATE &amp; HIDE)" sheetId="20" state="hidden" r:id="rId9"/>
    <sheet name="Outcome Indicators" sheetId="15" r:id="rId10"/>
    <sheet name="Local Evaluation" sheetId="10" r:id="rId11"/>
    <sheet name="List (HIDE)" sheetId="19" state="hidden" r:id="rId12"/>
    <sheet name="Risk Register" sheetId="8" r:id="rId13"/>
    <sheet name="Communication" sheetId="29" r:id="rId14"/>
    <sheet name="Approval"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5" i="2" l="1"/>
  <c r="Y16" i="2"/>
  <c r="X14" i="2"/>
  <c r="X15" i="2"/>
  <c r="X16" i="2"/>
  <c r="S14" i="2"/>
  <c r="S15" i="2"/>
  <c r="S16" i="2"/>
  <c r="N14" i="2"/>
  <c r="N15" i="2"/>
  <c r="N16" i="2"/>
  <c r="I14" i="2"/>
  <c r="I15" i="2"/>
  <c r="I16" i="2"/>
  <c r="N24" i="8"/>
  <c r="N25" i="8"/>
  <c r="N26" i="8"/>
  <c r="N27" i="8"/>
  <c r="N28" i="8"/>
  <c r="N29" i="8"/>
  <c r="N30" i="8"/>
  <c r="N31" i="8"/>
  <c r="N32" i="8"/>
  <c r="N33" i="8"/>
  <c r="N34" i="8"/>
  <c r="N35" i="8"/>
  <c r="N36" i="8"/>
  <c r="N37" i="8"/>
  <c r="J24" i="8"/>
  <c r="J25" i="8"/>
  <c r="J26" i="8"/>
  <c r="J27" i="8"/>
  <c r="J28" i="8"/>
  <c r="J29" i="8"/>
  <c r="J30" i="8"/>
  <c r="J31" i="8"/>
  <c r="J32" i="8"/>
  <c r="J33" i="8"/>
  <c r="J34" i="8"/>
  <c r="J35" i="8"/>
  <c r="J36" i="8"/>
  <c r="J37" i="8"/>
  <c r="J22" i="8"/>
  <c r="J23" i="8"/>
  <c r="N9" i="8"/>
  <c r="N10" i="8"/>
  <c r="N11" i="8"/>
  <c r="N12" i="8"/>
  <c r="N13" i="8"/>
  <c r="N14" i="8"/>
  <c r="N15" i="8"/>
  <c r="N16" i="8"/>
  <c r="N17" i="8"/>
  <c r="N18" i="8"/>
  <c r="N19" i="8"/>
  <c r="N20" i="8"/>
  <c r="N21" i="8"/>
  <c r="N22" i="8"/>
  <c r="N23" i="8"/>
  <c r="N8" i="8"/>
  <c r="N7" i="8"/>
  <c r="J9" i="8"/>
  <c r="J10" i="8"/>
  <c r="J11" i="8"/>
  <c r="J12" i="8"/>
  <c r="J13" i="8"/>
  <c r="J14" i="8"/>
  <c r="J15" i="8"/>
  <c r="J16" i="8"/>
  <c r="J17" i="8"/>
  <c r="J18" i="8"/>
  <c r="J19" i="8"/>
  <c r="J20" i="8"/>
  <c r="J21" i="8"/>
  <c r="J8" i="8"/>
  <c r="J7" i="8"/>
  <c r="D82" i="18"/>
  <c r="E82" i="18"/>
  <c r="D83" i="18"/>
  <c r="E83" i="18"/>
  <c r="D84" i="18"/>
  <c r="E84" i="18"/>
  <c r="D85" i="18"/>
  <c r="E85" i="18"/>
  <c r="D86" i="18"/>
  <c r="E86" i="18"/>
  <c r="D87" i="18"/>
  <c r="E87" i="18"/>
  <c r="D88" i="18"/>
  <c r="E88" i="18"/>
  <c r="D89" i="18"/>
  <c r="E89" i="18"/>
  <c r="D90" i="18"/>
  <c r="E90" i="18"/>
  <c r="E81" i="18"/>
  <c r="D81" i="18"/>
  <c r="D51" i="18"/>
  <c r="E51" i="18"/>
  <c r="D52" i="18"/>
  <c r="E52" i="18"/>
  <c r="D53" i="18"/>
  <c r="E53" i="18"/>
  <c r="D54" i="18"/>
  <c r="E54" i="18"/>
  <c r="D55" i="18"/>
  <c r="E55" i="18"/>
  <c r="D56" i="18"/>
  <c r="E56" i="18"/>
  <c r="D57" i="18"/>
  <c r="E57" i="18"/>
  <c r="D58" i="18"/>
  <c r="E58" i="18"/>
  <c r="D59" i="18"/>
  <c r="E59" i="18"/>
  <c r="E50" i="18"/>
  <c r="D50" i="18"/>
  <c r="D20" i="18"/>
  <c r="E20" i="18"/>
  <c r="D21" i="18"/>
  <c r="E21" i="18"/>
  <c r="D22" i="18"/>
  <c r="E22" i="18"/>
  <c r="D23" i="18"/>
  <c r="E23" i="18"/>
  <c r="D24" i="18"/>
  <c r="E24" i="18"/>
  <c r="D25" i="18"/>
  <c r="E25" i="18"/>
  <c r="D26" i="18"/>
  <c r="E26" i="18"/>
  <c r="D27" i="18"/>
  <c r="E27" i="18"/>
  <c r="D28" i="18"/>
  <c r="E28" i="18"/>
  <c r="E19" i="18"/>
  <c r="D19" i="18"/>
  <c r="Y14" i="2" l="1"/>
  <c r="F21" i="1"/>
  <c r="G21" i="1" l="1"/>
  <c r="H21" i="1"/>
  <c r="I21" i="1"/>
  <c r="K21" i="1"/>
  <c r="L21" i="1"/>
  <c r="M21" i="1"/>
  <c r="N21" i="1"/>
  <c r="P21" i="1"/>
  <c r="Q21" i="1"/>
  <c r="R21" i="1"/>
  <c r="S21" i="1"/>
  <c r="U21" i="1"/>
  <c r="V21" i="1"/>
  <c r="W21" i="1"/>
  <c r="X21" i="1"/>
  <c r="J9" i="1"/>
  <c r="O9" i="1"/>
  <c r="T9" i="1"/>
  <c r="Y9" i="1"/>
  <c r="J10" i="1"/>
  <c r="O10" i="1"/>
  <c r="T10" i="1"/>
  <c r="Y10" i="1"/>
  <c r="J11" i="1"/>
  <c r="O11" i="1"/>
  <c r="T11" i="1"/>
  <c r="Y11" i="1"/>
  <c r="J12" i="1"/>
  <c r="O12" i="1"/>
  <c r="T12" i="1"/>
  <c r="Y12" i="1"/>
  <c r="J13" i="1"/>
  <c r="O13" i="1"/>
  <c r="T13" i="1"/>
  <c r="Y13" i="1"/>
  <c r="J14" i="1"/>
  <c r="O14" i="1"/>
  <c r="T14" i="1"/>
  <c r="Y14" i="1"/>
  <c r="J15" i="1"/>
  <c r="O15" i="1"/>
  <c r="T15" i="1"/>
  <c r="Y15" i="1"/>
  <c r="J16" i="1"/>
  <c r="O16" i="1"/>
  <c r="T16" i="1"/>
  <c r="Y16" i="1"/>
  <c r="I9" i="2"/>
  <c r="Y20" i="1"/>
  <c r="O20" i="1"/>
  <c r="T20" i="1"/>
  <c r="J20" i="1"/>
  <c r="Y19" i="1"/>
  <c r="T19" i="1"/>
  <c r="O19" i="1"/>
  <c r="J19" i="1"/>
  <c r="Y18" i="1"/>
  <c r="T18" i="1"/>
  <c r="O18" i="1"/>
  <c r="J18" i="1"/>
  <c r="Y17" i="1"/>
  <c r="T17" i="1"/>
  <c r="O17" i="1"/>
  <c r="J17" i="1"/>
  <c r="Q20" i="2"/>
  <c r="S18" i="2"/>
  <c r="S12" i="2"/>
  <c r="X19" i="2"/>
  <c r="X18" i="2"/>
  <c r="X17" i="2"/>
  <c r="X13" i="2"/>
  <c r="X12" i="2"/>
  <c r="X11" i="2"/>
  <c r="X10" i="2"/>
  <c r="X9" i="2"/>
  <c r="W20" i="2"/>
  <c r="V20" i="2"/>
  <c r="U20" i="2"/>
  <c r="T20" i="2"/>
  <c r="R20" i="2"/>
  <c r="S19" i="2"/>
  <c r="S17" i="2"/>
  <c r="S13" i="2"/>
  <c r="S11" i="2"/>
  <c r="S10" i="2"/>
  <c r="S9" i="2"/>
  <c r="P20" i="2"/>
  <c r="O20" i="2"/>
  <c r="N19" i="2"/>
  <c r="N18" i="2"/>
  <c r="N17" i="2"/>
  <c r="N13" i="2"/>
  <c r="N12" i="2"/>
  <c r="N11" i="2"/>
  <c r="N10" i="2"/>
  <c r="N9" i="2"/>
  <c r="M20" i="2"/>
  <c r="L20" i="2"/>
  <c r="K20" i="2"/>
  <c r="J20" i="2"/>
  <c r="H20" i="2"/>
  <c r="G20" i="2"/>
  <c r="F20" i="2"/>
  <c r="E20" i="2"/>
  <c r="I19" i="2"/>
  <c r="I18" i="2"/>
  <c r="I17" i="2"/>
  <c r="I13" i="2"/>
  <c r="I12" i="2"/>
  <c r="I11" i="2"/>
  <c r="I10" i="2"/>
  <c r="Y21" i="1" l="1"/>
  <c r="Z13" i="1"/>
  <c r="Z16" i="1"/>
  <c r="T21" i="1"/>
  <c r="O21" i="1"/>
  <c r="J21" i="1"/>
  <c r="Z9" i="1"/>
  <c r="Z14" i="1"/>
  <c r="Z15" i="1"/>
  <c r="Z12" i="1"/>
  <c r="Z11" i="1"/>
  <c r="Z10" i="1"/>
  <c r="I20" i="2"/>
  <c r="Z17" i="1"/>
  <c r="Z18" i="1"/>
  <c r="Z19" i="1"/>
  <c r="Z20" i="1"/>
  <c r="Y12" i="2"/>
  <c r="Y13" i="2"/>
  <c r="S20" i="2"/>
  <c r="Y19" i="2"/>
  <c r="X20" i="2"/>
  <c r="Y11" i="2"/>
  <c r="Y9" i="2"/>
  <c r="Y17" i="2"/>
  <c r="Y10" i="2"/>
  <c r="Y18" i="2"/>
  <c r="N20" i="2"/>
  <c r="Z21" i="1" l="1"/>
  <c r="F23" i="1" s="1"/>
  <c r="Y20" i="2"/>
</calcChain>
</file>

<file path=xl/sharedStrings.xml><?xml version="1.0" encoding="utf-8"?>
<sst xmlns="http://schemas.openxmlformats.org/spreadsheetml/2006/main" count="1902" uniqueCount="764">
  <si>
    <t>Project Management Update</t>
  </si>
  <si>
    <t>Introduction</t>
  </si>
  <si>
    <t>As explained in the M&amp;E Guidance document, we require an update on key project management information. This will support project/programme level M&amp;E and reporting. Templates to support the standard reporting cycle will be issued in due course.</t>
  </si>
  <si>
    <t>Purpose of this document</t>
  </si>
  <si>
    <t xml:space="preserve">We require information from you ahead of inception meetings to support the following objectives:
• Provide details of key contacts so we can target communication appropriately.
• Note any changes to governance, resourcing and/or your M&amp;E plan. This will help us consider appropriate support.
• Provide your latest financial profiles, delivery plans and risk registers in the specified format. We will review these ahead of the inception meeting to ensure they are coherent and realistic. Final versions will be attached to your GFA/MoU.
• Select your project-specific output indicators and agree preliminary targets which we will review, against information in your application, ahead of the inception meeting. The final figures will be included in your GFA/MoU.  
• Confirm that you understand our definitions of outputs and agree to our evidence standards for data collection. Where relevant, highlight any challenges so that we can tailor support.
• Identify any additional output definitions you need from us to ensure standardisation across the programme. If needed, we will issue additional guidance in due course.
• Provide details of any data that you currently have, or plan to collect, that could be used to measure project outcomes. This will allow us to tailor support and will inform the development of our programme-level evaluation strategy.
</t>
  </si>
  <si>
    <t>Navigation</t>
  </si>
  <si>
    <t>Please use the links below to navigate to the relevant tabs:</t>
  </si>
  <si>
    <t>Project Admin</t>
  </si>
  <si>
    <t>- project(s) information and key contact information</t>
  </si>
  <si>
    <t>Changes to Bid Application</t>
  </si>
  <si>
    <t>- any updates since submitting your application</t>
  </si>
  <si>
    <t>Funding Profile by Source</t>
  </si>
  <si>
    <t>- breakdown of total project cost under preset categories</t>
  </si>
  <si>
    <t>LUF Profile</t>
  </si>
  <si>
    <t>- breakdown of LUF grant funded costs only under preset categories</t>
  </si>
  <si>
    <t>Delivery Plan</t>
  </si>
  <si>
    <t>- key milestones as per preset categories</t>
  </si>
  <si>
    <t>Procurement Approach</t>
  </si>
  <si>
    <t>- confirmation of your procurement approach</t>
  </si>
  <si>
    <t>Projects Output Indicators</t>
  </si>
  <si>
    <t>- agreeing indicators and targets</t>
  </si>
  <si>
    <t>Outcome Indicators</t>
  </si>
  <si>
    <t>- your plan for collecting data relating to project outcomes</t>
  </si>
  <si>
    <t>Local Evaluation</t>
  </si>
  <si>
    <t>- additional information on approach and scope</t>
  </si>
  <si>
    <t>Risk Register</t>
  </si>
  <si>
    <t>- all risks and mitigations associated with the project(s) in a preset template</t>
  </si>
  <si>
    <t>Communication</t>
  </si>
  <si>
    <t>- your communication plans</t>
  </si>
  <si>
    <t>Approval</t>
  </si>
  <si>
    <t>Submitting your information</t>
  </si>
  <si>
    <t>Please return this template as an Excel attachment to levellingupfund@communities.gov.uk. The email subject line should state ‘Project Management Update’ and your project reference number. This format allows us to process some sections of the form using our automated system. 
Please ensure the template is returned by the date set out in the accompanying letter.</t>
  </si>
  <si>
    <t>END</t>
  </si>
  <si>
    <r>
      <rPr>
        <b/>
        <sz val="11"/>
        <color theme="1"/>
        <rFont val="Arial"/>
        <family val="2"/>
      </rPr>
      <t>Guidance Notes</t>
    </r>
    <r>
      <rPr>
        <sz val="11"/>
        <color theme="1"/>
        <rFont val="Arial"/>
        <family val="2"/>
      </rPr>
      <t xml:space="preserve">
Please provide the key project and contact information requested below in column E. For MP constituency this is in relation to the geography of your project and therefore could involve more than one constituency. For section 10, please provide a list of attendees for the inception meeting. This should include the bid manager, person responsible for project delivery and key people involved in completing this template.
</t>
    </r>
  </si>
  <si>
    <r>
      <t xml:space="preserve">Project Name:
</t>
    </r>
    <r>
      <rPr>
        <sz val="10"/>
        <color rgb="FFFFFFFF"/>
        <rFont val="Arial"/>
        <family val="2"/>
      </rPr>
      <t>(from application)</t>
    </r>
  </si>
  <si>
    <t>Project 1</t>
  </si>
  <si>
    <t>Project 2 (package bids only)</t>
  </si>
  <si>
    <t>Project 3 (package bids only)</t>
  </si>
  <si>
    <r>
      <t xml:space="preserve">LUF Project Reference: 
</t>
    </r>
    <r>
      <rPr>
        <sz val="10"/>
        <color rgb="FFFFFFFF"/>
        <rFont val="Arial"/>
        <family val="2"/>
      </rPr>
      <t>(found on the announcement letter)</t>
    </r>
  </si>
  <si>
    <r>
      <t xml:space="preserve">Grant Recipient:
</t>
    </r>
    <r>
      <rPr>
        <sz val="10"/>
        <color rgb="FFFFFFFF"/>
        <rFont val="Arial"/>
        <family val="2"/>
      </rPr>
      <t>(your organisation's name)</t>
    </r>
  </si>
  <si>
    <t>4.a</t>
  </si>
  <si>
    <r>
      <t xml:space="preserve">Grant Recipient's Nominated Single Point of Contact </t>
    </r>
    <r>
      <rPr>
        <sz val="10"/>
        <color rgb="FFFFFFFF"/>
        <rFont val="Arial"/>
        <family val="2"/>
      </rPr>
      <t>(project manager where relevant):</t>
    </r>
  </si>
  <si>
    <t>4.b</t>
  </si>
  <si>
    <t>Contact Details:</t>
  </si>
  <si>
    <t>Email</t>
  </si>
  <si>
    <t>Telephone</t>
  </si>
  <si>
    <t>5.a</t>
  </si>
  <si>
    <t>Project SRO:</t>
  </si>
  <si>
    <t>5.b</t>
  </si>
  <si>
    <t>6.a</t>
  </si>
  <si>
    <t>6.b</t>
  </si>
  <si>
    <t>7.a</t>
  </si>
  <si>
    <t>M&amp;E Contact Name:</t>
  </si>
  <si>
    <t>7.b</t>
  </si>
  <si>
    <t>8.a</t>
  </si>
  <si>
    <t>Project location(s) - post code:</t>
  </si>
  <si>
    <t>8.b</t>
  </si>
  <si>
    <t>Project location(s) - lat/long coordinates:</t>
  </si>
  <si>
    <t>9.a</t>
  </si>
  <si>
    <r>
      <t xml:space="preserve">MP Constituency </t>
    </r>
    <r>
      <rPr>
        <sz val="10"/>
        <color rgb="FFFFFFFF"/>
        <rFont val="Arial"/>
        <family val="2"/>
      </rPr>
      <t>(can be more than one)</t>
    </r>
    <r>
      <rPr>
        <b/>
        <sz val="11"/>
        <color rgb="FFFFFFFF"/>
        <rFont val="Arial"/>
        <family val="2"/>
      </rPr>
      <t>:</t>
    </r>
  </si>
  <si>
    <t>9.b</t>
  </si>
  <si>
    <t>MP Name(s):</t>
  </si>
  <si>
    <r>
      <rPr>
        <b/>
        <sz val="11"/>
        <color theme="1"/>
        <rFont val="Arial"/>
        <family val="2"/>
      </rPr>
      <t>Guidance Notes</t>
    </r>
    <r>
      <rPr>
        <sz val="11"/>
        <color theme="1"/>
        <rFont val="Arial"/>
        <family val="2"/>
      </rPr>
      <t xml:space="preserve">
If there have been any significant changes since submitting your application, please update the fields below. If this is not relevant, please put "Not applicable".  If there are any significant changes, consider if you also need to update your risk register.
</t>
    </r>
  </si>
  <si>
    <t>Topic</t>
  </si>
  <si>
    <t>Issue</t>
  </si>
  <si>
    <t>Response</t>
  </si>
  <si>
    <t>If there is a significant change, please note below  which risk it relates to as per your risk register.</t>
  </si>
  <si>
    <t>Delivery</t>
  </si>
  <si>
    <t>Where relevant, please provide an update on changes to your project design and/or ability to deliver.</t>
  </si>
  <si>
    <t>Governance</t>
  </si>
  <si>
    <t>Where relevant, please provide an update on governance arrangements for your project management and/or M&amp;E activities:</t>
  </si>
  <si>
    <t>Resourcing</t>
  </si>
  <si>
    <t>Where relevant, please provide an update on how you are resourcing your project management and/or M&amp;E activities. Please also highlight if there are any capacity and/or capability gaps:</t>
  </si>
  <si>
    <t>M&amp;E Plan</t>
  </si>
  <si>
    <t>Please provide a summary of any changes to your M&amp;E plan since you submitted your LUF application:</t>
  </si>
  <si>
    <t>Column1</t>
  </si>
  <si>
    <t>Column2</t>
  </si>
  <si>
    <t>Column3</t>
  </si>
  <si>
    <t>Column4</t>
  </si>
  <si>
    <t>Column5</t>
  </si>
  <si>
    <t>Column6</t>
  </si>
  <si>
    <t>Column7</t>
  </si>
  <si>
    <t>Column8</t>
  </si>
  <si>
    <t>Column9</t>
  </si>
  <si>
    <t>Column10</t>
  </si>
  <si>
    <t>Column11</t>
  </si>
  <si>
    <t>Column12</t>
  </si>
  <si>
    <t>Column13</t>
  </si>
  <si>
    <t>Column14</t>
  </si>
  <si>
    <t>Column15</t>
  </si>
  <si>
    <t>Column16</t>
  </si>
  <si>
    <t>Column17</t>
  </si>
  <si>
    <t>Column18</t>
  </si>
  <si>
    <t>Column19</t>
  </si>
  <si>
    <t>Column20</t>
  </si>
  <si>
    <t>Column21</t>
  </si>
  <si>
    <t>Column22</t>
  </si>
  <si>
    <t>Column23</t>
  </si>
  <si>
    <t>Column24</t>
  </si>
  <si>
    <t>Funding Source
Use drop down</t>
  </si>
  <si>
    <t>Is the Funding Secured</t>
  </si>
  <si>
    <r>
      <t xml:space="preserve">Name of Funding Source </t>
    </r>
    <r>
      <rPr>
        <b/>
        <sz val="10"/>
        <color rgb="FFFFFFFF"/>
        <rFont val="Arial"/>
        <family val="2"/>
      </rPr>
      <t>(organisation)
If you have indicated 'Other Source' please also explain what this will be.</t>
    </r>
    <r>
      <rPr>
        <b/>
        <sz val="12"/>
        <color rgb="FFFFFFFF"/>
        <rFont val="Arial"/>
        <family val="2"/>
      </rPr>
      <t xml:space="preserve">
</t>
    </r>
  </si>
  <si>
    <t>Financial Quarter 2021/22</t>
  </si>
  <si>
    <t>Financial Quarter 2022/23</t>
  </si>
  <si>
    <t>Financial Quarter 2023/24</t>
  </si>
  <si>
    <t>Financial Quarter 2024/25</t>
  </si>
  <si>
    <t>GRAND TOTAL</t>
  </si>
  <si>
    <t>Q1 (Apr-Jun)</t>
  </si>
  <si>
    <t>Q2 (Jul-Sep)</t>
  </si>
  <si>
    <t>Q3 (Oct-Dec)</t>
  </si>
  <si>
    <t>Q4 (Jan-Mar)</t>
  </si>
  <si>
    <t>TOTAL</t>
  </si>
  <si>
    <t>LUF</t>
  </si>
  <si>
    <t>TOTALS</t>
  </si>
  <si>
    <t>Name of Unsecured Funding Source</t>
  </si>
  <si>
    <r>
      <t xml:space="preserve">Current Status </t>
    </r>
    <r>
      <rPr>
        <sz val="10"/>
        <color rgb="FFFFFFFF"/>
        <rFont val="Arial"/>
        <family val="2"/>
      </rPr>
      <t>(e.g., awaiting board approval)</t>
    </r>
    <r>
      <rPr>
        <b/>
        <sz val="12"/>
        <color rgb="FFFFFFFF"/>
        <rFont val="Arial"/>
        <family val="2"/>
      </rPr>
      <t xml:space="preserve"> </t>
    </r>
  </si>
  <si>
    <t xml:space="preserve">Steps Needed to Secure </t>
  </si>
  <si>
    <t xml:space="preserve">Potential Secure Date  </t>
  </si>
  <si>
    <t>For funding sources extending beyond 2024/25, please add details here</t>
  </si>
  <si>
    <t>LUF Grant Cost Profile</t>
  </si>
  <si>
    <r>
      <rPr>
        <b/>
        <sz val="11"/>
        <color theme="1"/>
        <rFont val="Calibri"/>
        <family val="2"/>
        <scheme val="minor"/>
      </rPr>
      <t>Guidance Notes</t>
    </r>
    <r>
      <rPr>
        <sz val="11"/>
        <color theme="1"/>
        <rFont val="Calibri"/>
        <family val="2"/>
        <scheme val="minor"/>
      </rPr>
      <t xml:space="preserve">
Please use the pre-populated cost categories to provide a breakdown of how the LUF grant will be utilised. We have built in a check to ensure the total LUF grant as per the "Funding Profile by source" tab equals the total in this sheet. A message will appear if there is a discrepancy.
Where a Grant Recipient is capable of recovering VAT, costs should exclude VAT.</t>
    </r>
  </si>
  <si>
    <t>Category</t>
  </si>
  <si>
    <t>Project Management</t>
  </si>
  <si>
    <t>Design Fees</t>
  </si>
  <si>
    <t>Legal Fees</t>
  </si>
  <si>
    <t>Site Acquisition Cost</t>
  </si>
  <si>
    <t>Property Acquisition Cost</t>
  </si>
  <si>
    <t>Enabling works – Pre-Contract - Demolition / Site Preparation or Remediation etc</t>
  </si>
  <si>
    <t xml:space="preserve">Temporary works </t>
  </si>
  <si>
    <t>Construction Phase – Cost of new build</t>
  </si>
  <si>
    <t>Construction Phase – Cost of refurbishment / conversion</t>
  </si>
  <si>
    <t xml:space="preserve">Materials/Equipment </t>
  </si>
  <si>
    <t xml:space="preserve">Project insurance </t>
  </si>
  <si>
    <t>Other Fees/Costs</t>
  </si>
  <si>
    <t>Status:</t>
  </si>
  <si>
    <r>
      <rPr>
        <b/>
        <sz val="11"/>
        <color theme="1"/>
        <rFont val="Arial"/>
        <family val="2"/>
      </rPr>
      <t>Guidance Notes</t>
    </r>
    <r>
      <rPr>
        <sz val="11"/>
        <color theme="1"/>
        <rFont val="Arial"/>
        <family val="2"/>
      </rPr>
      <t xml:space="preserve">
Please provide us with information on your key milestones.  
Single bids only need to provide information for "Project 1". Packaged bids need to provide information for up to two additional projects. The additional projects details should be completed in 'Project 2 and Project 3' if applicable.
There are four sections to complete. The first seeks confirmation on key events. The second focuses on procurement. These first two sections are for all projects to complete. You can add rows as needed. The third relates to the RIBA stages and you can specify relevant activities here. This section is for culture and regeneration projects. You can add rows as needed. The fourth relates to transport majority projects only. Add rows as needed. You may need to complete all sections if you have submitted a package bid. 
The milestones have been pre-populated in column B. </t>
    </r>
    <r>
      <rPr>
        <b/>
        <sz val="11"/>
        <color theme="1"/>
        <rFont val="Arial"/>
        <family val="2"/>
      </rPr>
      <t>Please indicate in column C if they are applicable to your project</t>
    </r>
    <r>
      <rPr>
        <sz val="11"/>
        <color theme="1"/>
        <rFont val="Arial"/>
        <family val="2"/>
      </rPr>
      <t>. Where they are relevant, please provide information on start and completion dates as well as status. The start and finish dates must contain the month and year as a minimum.  Use column G to add comments where needed to provide additional information on the nature and details of the milestones. Column G should also be used to provide a brief rationale for any milestones that are not applicable to the project. 
For the RIBA stages (</t>
    </r>
    <r>
      <rPr>
        <b/>
        <sz val="11"/>
        <color theme="1"/>
        <rFont val="Arial"/>
        <family val="2"/>
      </rPr>
      <t>if applicable</t>
    </r>
    <r>
      <rPr>
        <sz val="11"/>
        <color theme="1"/>
        <rFont val="Arial"/>
        <family val="2"/>
      </rPr>
      <t>), please provide dates and status for the each stage and then add any significant sub milestones for each stage. The level of detail required for the RIBA stages should be commensurate to the scale and complexity of the project.
For the larger transport schemes (above £20m - £50m) further business case requirements (OBC and FBC) will need to be added.</t>
    </r>
  </si>
  <si>
    <t>Milestone</t>
  </si>
  <si>
    <t>Indicate if applicable to this project</t>
  </si>
  <si>
    <t>Status</t>
  </si>
  <si>
    <t>Please note any additional information, issues or concerns</t>
  </si>
  <si>
    <t>1. Confirmations</t>
  </si>
  <si>
    <t>Project start and finish date</t>
  </si>
  <si>
    <t>Partnership Agreements</t>
  </si>
  <si>
    <t>Carry out feasibility study</t>
  </si>
  <si>
    <t>Agreed construction plan</t>
  </si>
  <si>
    <t>Initial building design completed</t>
  </si>
  <si>
    <t>Secure planning permission</t>
  </si>
  <si>
    <t>Purchase land/acquisition of land (if land already owned, please add comment in column G).</t>
  </si>
  <si>
    <t>Outline Business Case Approval</t>
  </si>
  <si>
    <t>Full Business Case Approval</t>
  </si>
  <si>
    <t>2. Procurement</t>
  </si>
  <si>
    <t>a) Main construction contract</t>
  </si>
  <si>
    <t xml:space="preserve">Publication of ITT </t>
  </si>
  <si>
    <t>Evaluation of tenders</t>
  </si>
  <si>
    <t>Awarding of construction contract</t>
  </si>
  <si>
    <t>Signing of construction contract</t>
  </si>
  <si>
    <t>b) Additional construction contract #1</t>
  </si>
  <si>
    <t>Publication of ITT for additional construction contract</t>
  </si>
  <si>
    <t>c) Additional construction contract #2</t>
  </si>
  <si>
    <t xml:space="preserve"> (ADD ROWS AS NEEDED)</t>
  </si>
  <si>
    <t>3. The RIBA stages (culture or regen projects only)</t>
  </si>
  <si>
    <t>RIBA Stage 0 - Strategic Definition</t>
  </si>
  <si>
    <t>Add key activities</t>
  </si>
  <si>
    <t>RIBA Stage 1 - Preparation &amp; Briefing</t>
  </si>
  <si>
    <t>RIBA Stage 2 - Concept Design</t>
  </si>
  <si>
    <t>RIBA Stage 3 - Spatial Coordinaton</t>
  </si>
  <si>
    <t>RIBA Stage 4 - Technical Design</t>
  </si>
  <si>
    <t>RIBA Stage 5 - Manufacturing &amp; Construction</t>
  </si>
  <si>
    <t>RIBA Stage 6 - Handover &amp; Close Out</t>
  </si>
  <si>
    <t>RIBA Stage 7 - In Use</t>
  </si>
  <si>
    <t>4. Transport Milestones</t>
  </si>
  <si>
    <t>Public Consultation</t>
  </si>
  <si>
    <t>Planning Permission</t>
  </si>
  <si>
    <t>Detailed Design</t>
  </si>
  <si>
    <t>Construction</t>
  </si>
  <si>
    <t>Open for Traffic</t>
  </si>
  <si>
    <t>PROJECT 2 (PACKAGE BID ONLY): INSERT NAME</t>
  </si>
  <si>
    <t xml:space="preserve">Start Date </t>
  </si>
  <si>
    <t xml:space="preserve">Completion Date </t>
  </si>
  <si>
    <t>Public Inquiries</t>
  </si>
  <si>
    <t>Statutory Orders</t>
  </si>
  <si>
    <t>PROJECT 3 (PACKAGE BID ONLY): INSERT NAME</t>
  </si>
  <si>
    <t>Procurement Approach and Compliance</t>
  </si>
  <si>
    <r>
      <rPr>
        <b/>
        <sz val="11"/>
        <color theme="1"/>
        <rFont val="Arial"/>
        <family val="2"/>
      </rPr>
      <t>Guidance Notes</t>
    </r>
    <r>
      <rPr>
        <sz val="11"/>
        <color theme="1"/>
        <rFont val="Arial"/>
        <family val="2"/>
      </rPr>
      <t xml:space="preserve">
This section is intended to provide an overview of your overall approach to procurement and to help inform the support that may be offered to places.
The 'Procurement Approach' section contains drop downs options, in column C, for your main contract. Please add additional procurement details should you require in column D, for example if you are planning multiple large contracts.  If you have submitted a package bid, please enter details for the other projects.  
For the 'Compliance' section, please use the drop downs in column C and add any additional details in column D to support your answer. </t>
    </r>
  </si>
  <si>
    <t>Procurement Checklist</t>
  </si>
  <si>
    <t>Confirmation 
Please use drop downs</t>
  </si>
  <si>
    <t>Additional Details</t>
  </si>
  <si>
    <r>
      <t xml:space="preserve">Procurement Approach - </t>
    </r>
    <r>
      <rPr>
        <b/>
        <sz val="11"/>
        <rFont val="Arial"/>
        <family val="2"/>
      </rPr>
      <t>Please confirm the main approach you will be, or have taken</t>
    </r>
    <r>
      <rPr>
        <b/>
        <sz val="12"/>
        <rFont val="Arial"/>
        <family val="2"/>
      </rPr>
      <t xml:space="preserve"> </t>
    </r>
  </si>
  <si>
    <t>Project 2 (if applicable)</t>
  </si>
  <si>
    <t>Project 3 (If applicable)</t>
  </si>
  <si>
    <r>
      <t xml:space="preserve">Compliance - </t>
    </r>
    <r>
      <rPr>
        <b/>
        <sz val="11"/>
        <rFont val="Arial"/>
        <family val="2"/>
      </rPr>
      <t>Please confirm that you will, or have considered the following when carrying out your procurement activity:</t>
    </r>
  </si>
  <si>
    <t>Construction Playbook</t>
  </si>
  <si>
    <t>Modern Slavery</t>
  </si>
  <si>
    <t>Cabinet Office Contract Management</t>
  </si>
  <si>
    <t>BIM</t>
  </si>
  <si>
    <t>BREEAM Rating</t>
  </si>
  <si>
    <t>Modern Methods of Construction</t>
  </si>
  <si>
    <t>Net Zero</t>
  </si>
  <si>
    <t>Considerate Contractor (or equivalent)</t>
  </si>
  <si>
    <t>Constructiononline Membership</t>
  </si>
  <si>
    <t>ISO 14001 Accredited</t>
  </si>
  <si>
    <t>ISO 9001 Accredited</t>
  </si>
  <si>
    <t>Procurement Policy Note PPN 06/20 - Taking account of social value in the award of central government contracts</t>
  </si>
  <si>
    <r>
      <rPr>
        <b/>
        <sz val="11"/>
        <rFont val="Arial"/>
        <family val="2"/>
      </rPr>
      <t>Supplementary Guidance for Estimating Job Numbers</t>
    </r>
    <r>
      <rPr>
        <sz val="11"/>
        <rFont val="Arial"/>
        <family val="2"/>
      </rPr>
      <t xml:space="preserve">
The three mandatory indicators (highlighted blue in the tables below) require that you provide targets/estimates for the numbers of jobs created, safeguarded and facilitated through your LUF projects. There is no single, "right" way to do this - however, to ensure as much consistency as possible, we have provided three recommended options below:
1. You may have employed the services of (economic) consultants to assist in the development of your project - it may be that they estimated the numbers of jobs created, safeguarded and/or facilitated as a result of the projects and, in most cases, these would be considered acceptable estimates (however we may request to see the methodology to ensure it is robust).
2. The Homes &amp; Communities Agency (now Homes England) have published an Employment Density Guide (we recommend using the 3rd edition, which can be found online) which provides estimated ratios of full-time equivalent employees to the floor space for various different types of building uses (e.g. retail, leisure). Alongside details of the total floor space being created through your projects, and the type of space, you can use this guide to estimate the jobs facilitated at each site. Where ranges are provided in the guide, we ask that you select the value which produces the lowest number of jobs, unless you have a compelling rationale/evidence to suggest otherwise.
3. Evaluation evidence that provides the number of jobs created, safeguarded or facilitated through other, similar projects could be used as a basis for your estimates - however, please ensure you scale these appropriately to the size of your project.
Whichever approach you take, please ensure you document it clearly so that we can review and understand how you've arrived at your numbers. Please also remember that the jobs reported against these indicators must be considered </t>
    </r>
    <r>
      <rPr>
        <u/>
        <sz val="11"/>
        <rFont val="Arial"/>
        <family val="2"/>
      </rPr>
      <t>direct</t>
    </r>
    <r>
      <rPr>
        <sz val="11"/>
        <rFont val="Arial"/>
        <family val="2"/>
      </rPr>
      <t xml:space="preserve"> – so </t>
    </r>
    <r>
      <rPr>
        <u/>
        <sz val="11"/>
        <rFont val="Arial"/>
        <family val="2"/>
      </rPr>
      <t>not</t>
    </r>
    <r>
      <rPr>
        <sz val="11"/>
        <rFont val="Arial"/>
        <family val="2"/>
      </rPr>
      <t xml:space="preserve"> those created indirectly at other sites. </t>
    </r>
  </si>
  <si>
    <t>Project Information</t>
  </si>
  <si>
    <t>Name of Project:</t>
  </si>
  <si>
    <t>Primary intervention theme:</t>
  </si>
  <si>
    <t>&lt;Select&gt;</t>
  </si>
  <si>
    <t>Unit of measurement:</t>
  </si>
  <si>
    <t>Frequency of reporting:</t>
  </si>
  <si>
    <t>Target:</t>
  </si>
  <si>
    <t>Does this match the target stated in your LUF application?</t>
  </si>
  <si>
    <t>Please confirm you agree to the indicator definition and evidence requirements as stated in Annex 1 of the M&amp;E Guidance:</t>
  </si>
  <si>
    <t>Please confirm you agree to the baseline evidence requirements as stated in Annex 1 of the M&amp;E Guidance and that you have a plan in place for collecting this prior to project inception:</t>
  </si>
  <si>
    <t>Who is responsible for collecting the data for this indicator:</t>
  </si>
  <si>
    <t>If previous answer is 'external' please provide name of organisation:</t>
  </si>
  <si>
    <t>If 'external' please state whether agreement is in place:</t>
  </si>
  <si>
    <t>Please confirm you are confident in collecting data for this indicator (please select):</t>
  </si>
  <si>
    <t>Please flag any issues or concerns:</t>
  </si>
  <si>
    <r>
      <t xml:space="preserve"># of full-time equivalent (FTE) permanent jobs </t>
    </r>
    <r>
      <rPr>
        <b/>
        <sz val="11"/>
        <color theme="1"/>
        <rFont val="Arial"/>
        <family val="2"/>
      </rPr>
      <t>created</t>
    </r>
    <r>
      <rPr>
        <sz val="11"/>
        <color theme="1"/>
        <rFont val="Arial"/>
        <family val="2"/>
      </rPr>
      <t xml:space="preserve"> </t>
    </r>
    <r>
      <rPr>
        <u/>
        <sz val="11"/>
        <color theme="1"/>
        <rFont val="Arial"/>
        <family val="2"/>
      </rPr>
      <t>directly</t>
    </r>
    <r>
      <rPr>
        <sz val="11"/>
        <color theme="1"/>
        <rFont val="Arial"/>
        <family val="2"/>
      </rPr>
      <t xml:space="preserve"> through the projects</t>
    </r>
  </si>
  <si>
    <t>FTE</t>
  </si>
  <si>
    <t>Every 6 months</t>
  </si>
  <si>
    <t>&lt; Select &gt;</t>
  </si>
  <si>
    <t>N/A</t>
  </si>
  <si>
    <r>
      <t xml:space="preserve"># of full-time equivalent (FTE) permanent jobs </t>
    </r>
    <r>
      <rPr>
        <b/>
        <sz val="11"/>
        <color theme="1"/>
        <rFont val="Arial"/>
        <family val="2"/>
      </rPr>
      <t>safeguarded</t>
    </r>
    <r>
      <rPr>
        <sz val="11"/>
        <color theme="1"/>
        <rFont val="Arial"/>
        <family val="2"/>
      </rPr>
      <t xml:space="preserve"> </t>
    </r>
    <r>
      <rPr>
        <u/>
        <sz val="11"/>
        <color theme="1"/>
        <rFont val="Arial"/>
        <family val="2"/>
      </rPr>
      <t>directly</t>
    </r>
    <r>
      <rPr>
        <sz val="11"/>
        <color theme="1"/>
        <rFont val="Arial"/>
        <family val="2"/>
      </rPr>
      <t xml:space="preserve"> through the projects</t>
    </r>
  </si>
  <si>
    <r>
      <t xml:space="preserve"># of full-time equivalent (FTE) permanent jobs </t>
    </r>
    <r>
      <rPr>
        <b/>
        <sz val="11"/>
        <color theme="1"/>
        <rFont val="Arial"/>
        <family val="2"/>
      </rPr>
      <t>facilitated</t>
    </r>
    <r>
      <rPr>
        <sz val="11"/>
        <color theme="1"/>
        <rFont val="Arial"/>
        <family val="2"/>
      </rPr>
      <t xml:space="preserve"> </t>
    </r>
    <r>
      <rPr>
        <u/>
        <sz val="11"/>
        <color theme="1"/>
        <rFont val="Arial"/>
        <family val="2"/>
      </rPr>
      <t>directly</t>
    </r>
    <r>
      <rPr>
        <sz val="11"/>
        <color theme="1"/>
        <rFont val="Arial"/>
        <family val="2"/>
      </rPr>
      <t xml:space="preserve"> through the projects</t>
    </r>
  </si>
  <si>
    <t>Please clearly define the indicator:</t>
  </si>
  <si>
    <t>Please confirm what evidence you plan to provide to confirm your measurements:</t>
  </si>
  <si>
    <t>Please confirm what baseline evidence you will collect prior to project inception:</t>
  </si>
  <si>
    <t>Who is the organisation responsible for collecting the data for this indicator (please select):</t>
  </si>
  <si>
    <t>Project 2 (Package Bid Only)</t>
  </si>
  <si>
    <t>Project 3 (Package Bid Only)</t>
  </si>
  <si>
    <t>Indicator Name</t>
  </si>
  <si>
    <t>Sub-category</t>
  </si>
  <si>
    <t>Unit of measurement</t>
  </si>
  <si>
    <t>Frequency of reporting</t>
  </si>
  <si>
    <t>Definition</t>
  </si>
  <si>
    <t>Evidence</t>
  </si>
  <si>
    <t>Baseline Evidence</t>
  </si>
  <si>
    <t>Additional information required</t>
  </si>
  <si>
    <t>Length of new public transport routes</t>
  </si>
  <si>
    <t>Public Transport</t>
  </si>
  <si>
    <t>Km of new routes (km and veh-km)</t>
  </si>
  <si>
    <t>Every 6 months until completion of construction</t>
  </si>
  <si>
    <t>Number of new public transport routes completed
- new means that the public transport route did not exist before the intervention. Extensions of public routes can count as new public transport routes.
- completed means that the public transport route is operational and available for public use
- Report on type of transport route (rail, tram, bus)</t>
  </si>
  <si>
    <t>•	Monitoring form signed by the Section 151 Officer (LA) or Finance Director (non-LA), or equivalent, confirming the metrics.
•	Shapefile (preferred) or lat/long coordinates detailing the location of the new route.
•	Service maps.
•	Photographs of new route.
•	From scale plans and visual inspection on completion and tender documents.</t>
  </si>
  <si>
    <t>·    Photographs or maps of area before new route was developed</t>
  </si>
  <si>
    <t>Type of public transport:
•	Tram/light rail
•	Bus
•	Train
•	Other</t>
  </si>
  <si>
    <t>Number of transport nodes with new multimodal connection points</t>
  </si>
  <si>
    <t>Number and nature of transport nodes</t>
  </si>
  <si>
    <t>Number of public transport nodes with new multimodal connection points
- Transport nodes means train stations, bus terminal, airports, and ports.
- Multimodal connection points means any park and ride facilities, bike and ride facilities (such as creating a bicycle shelter or parking facilities), public bicycle pick-up points, and facilities for the recharging of electric bike and car-sharing points at public transport or train stations. This can also include improved connecting points between public transport and rail services. Each of these improvements can only be counted once per public transport station.
- New means any connection point that did not exist before project
- completed means the connection point is fully operational and available for public use
- Report on type of multimodal connection</t>
  </si>
  <si>
    <t>•	Monitoring form signed by the Section 151 Officer (LA) or Finance Director (non-LA), or equivalent, confirming the metrics.
•	Shapefile (preferred) or lat/long coordinates detailing the location of the nodes.
•	Service maps.
•	Photographic evidence of installations.
•	Verification of commissioning of electric vehicle charge points.
•	From scale plans and visual inspection on completion and tender documents.</t>
  </si>
  <si>
    <t>·    Photographs or maps of area before new nodes were developed</t>
  </si>
  <si>
    <t>Type of connection point:
•	Park and ride facilities
•	Bike and ride facilities (such as creating a bicycle shelter or parking facilities)
•	Public bicycle pick-up points
•	Facilities for the recharging of electric bikes
•	Car-sharing points</t>
  </si>
  <si>
    <t>Number and type of public transport improvements</t>
  </si>
  <si>
    <t>Number and type of improvements</t>
  </si>
  <si>
    <t>Number and type of public transport improvements completed
- Improvements could mean increase in service frequency, better rolling stock/buses (including greener vehicles), faster connections, improved accessibility
- Improvements could also include things like improved bus/tram stops or shelters, improved ticketing systems, shift to greener vehicles (e.g. zero emission buses) and accessibility improvements
- Completed means that all planned improvements have been fully implemented and operationalised.
- Report on type of transport route (rail, tram, bus).</t>
  </si>
  <si>
    <t>•	Monitoring form signed by the Section 151 Officer (LA) or Finance Director (non-LA), or equivalent, confirming the metrics.
•	Shapefile (preferred) or lat/long coordinates detailing the location of the improvements.
•	Photographs of improved route (before and after).
•	From scale plans and visual inspection on completion and tender documents.</t>
  </si>
  <si>
    <t>·    Photographs or maps of area and/or facilities before improvements were implemented</t>
  </si>
  <si>
    <t>Total length of new cycle ways</t>
  </si>
  <si>
    <t>Active Travel</t>
  </si>
  <si>
    <t>Km of cycle way</t>
  </si>
  <si>
    <t>The km of new cycle ways completed
- New means the cycle path has been built where there was no cycle path before. Constructing cycle paths on existing roads does still count as a new cycle way.
- completed means the cycle path is fully operational and open to the public</t>
  </si>
  <si>
    <t>•	Monitoring form signed by the Section 151 Officer (LA) or Finance Director (non-LA), or equivalent, confirming the metrics.
•	Shapefile (preferred) or lat/long coordinates detailing the location of the new route.
•	Route maps.
•	From scale plans and visual inspection on completion and tender documents.
•	Photographic evidence of cycleway.
•	Reported via highways colleagues based on the agreed business case approved for the scheme.</t>
  </si>
  <si>
    <t>Confirmation that the cycle way is LTN 1/20 compliant.</t>
  </si>
  <si>
    <t>Total length of improved cycle ways</t>
  </si>
  <si>
    <t>The km of cycle ways with improvements completed
- Improved means the capacity or quality of the cycle way (including beautification and illumination) was improved. This excludes routine maintenance of cycle ways.
- Completed means that all planned improvements have been fully implemented and operationalised.</t>
  </si>
  <si>
    <t>•	Monitoring form signed by the Section 151 Officer (LA) or Finance Director (non-LA), or equivalent, confirming the metrics.
•	Shapefile (preferred) or lat/long coordinates detailing the location of the improved route.
•	From scale plans and visual inspection on completion and tender documents.
•	Photographic evidence of cycle way (before and after).
•	Reported via highways colleagues based on the agreed business case approved for the scheme.</t>
  </si>
  <si>
    <t>·    Photographs of route before improvements</t>
  </si>
  <si>
    <t>Total length of new pedestrian paths</t>
  </si>
  <si>
    <t>Km of pedestrian way</t>
  </si>
  <si>
    <t>The km of new pedestrian ways completed
- New means the pedestrian way has been built where there was no pedestrian way before. Constructing new pedestrian ways on existing roads does still count as a new pedestrian ways.
- Completed means the pedestrian way is fully operational and open to the public.</t>
  </si>
  <si>
    <t>•	Monitoring form signed by the Section 151 Officer (LA) or Finance Director (non-LA), or equivalent, confirming the metrics.
•	Shapefile (preferred) or lat/long coordinates detailing the location of the new route.
•	Route maps.
•	From scale plans and visual inspection on completion and tender documents.
•	Photographic evidence of pedestrian way.
•	Reported via highways colleagues based on the agreed business case approved for the scheme.</t>
  </si>
  <si>
    <t>Total length of pedestrian paths improved</t>
  </si>
  <si>
    <t>The km of pedestrian ways with improvements completed
- Improved means the capacity or quality of the pedestrian (including beautification and illumination) was improved. This excludes routine maintenance of pedestrian ways.
- Completed means that all planned improvements have been fully implemented and operationalised.</t>
  </si>
  <si>
    <t>•	Monitoring form signed by the Section 151 Officer (LA) or Finance Director (non-LA), or equivalent, confirming the metrics.
•	Shapefile (preferred) or lat/long coordinates detailing the location of the improved route.
•	Route maps.
•	From scale plans and visual inspection on completion and tender documents.
•	Photographic evidence of pedestrian way (before and after).
•	Reported via highways colleagues based on the agreed business case approved for the scheme.</t>
  </si>
  <si>
    <t>Total length of roads converted to pedestrian ways</t>
  </si>
  <si>
    <t>Km of road</t>
  </si>
  <si>
    <t>The length of existing roads converted to pedestrian ways exclusively completed. 
- Exclusive means that motorised vehicles are no longer able to use way. 
- Completed means the pedestrian way is fully operational and open to the public.</t>
  </si>
  <si>
    <t>•	Monitoring form signed by the Section 151 Officer (LA) or Finance Director (non-LA), or equivalent, confirming the metrics.
•	Shapefile (preferred) or lat/long coordinates detailing the location of the converted route.
•	Route maps.
•	From scale plans and visual inspection on completion and tender documents.
•	Photographic evidence of the route (before and after).
•	Reported via highways colleagues based on the agreed business case approved for the scheme.</t>
  </si>
  <si>
    <t>·    Photographs of route before conversion</t>
  </si>
  <si>
    <t>Total length of roads converted to cycling ways</t>
  </si>
  <si>
    <t>The length of existing roads conversion to cycle ways exclusively completed. 
- Exclusive means that motorised vehicles are no longer able to use way. 
- Completed means the cycle way is fully operational and open to the public.</t>
  </si>
  <si>
    <t>•	Monitoring form signed by the Section 151 Officer (LA) or Finance Director (non-LA), or equivalent, confirming the metrics.
•	Shapefile (preferred) or lat/long coordinates detailing the location of the new route.
•	Route maps.
•	From scale plans and visual inspection on completion and tender documents.
•	Photographic evidence of the route (before and after).
•	Reported via highways colleagues based on the agreed business case approved for the scheme.</t>
  </si>
  <si>
    <t>Total length of newly built roads</t>
  </si>
  <si>
    <t>Road</t>
  </si>
  <si>
    <t>The km of new roads completed
- New means the road is has been built where there was no road before.
- Completed means the road is fully operational and open to the public.</t>
  </si>
  <si>
    <t>•	Monitoring form signed by the Section 151 Officer (LA) or Finance Director (non-LA), or equivalent, confirming the metrics.
•	Shapefile (preferred) or lat/long coordinates detailing the location of the new route.
•	Route maps.
•	From scale plans and visual inspection on completion and tender documents.
•	Photographic evidence of the new road.
•	Reported via highways colleagues based on the agreed business case approved for the scheme.</t>
  </si>
  <si>
    <t>Total length of resurfaced/improved road</t>
  </si>
  <si>
    <t>The km of roads with improvements completed
- Improved means the capacity or quality of the road (including safety standards and illumination) was improved. This excludes routine maintenance of roads.
- Completed means that all planned improvements have been fully implemented and operationalised.</t>
  </si>
  <si>
    <t>•	Monitoring form signed by the Section 151 Officer (LA) or Finance Director (non-LA), or equivalent, confirming the metrics.
•	Shapefile (preferred) or lat/long coordinates detailing the location of the improved route.
•	Route maps.
•	From scale plans and visual inspection on completion and tender documents.
•	Photographic evidence of the road (before and after).
•	Reported via highways colleagues based on the agreed business case approved for the scheme.</t>
  </si>
  <si>
    <t>Number of new car parking spaces</t>
  </si>
  <si>
    <t>Number of parking spaces</t>
  </si>
  <si>
    <t>The number of new parking spaces completed
- New means there wasn't an existing car parking space on the land before.
- Completed means the car parking space(s) is fully operational and open to the public.</t>
  </si>
  <si>
    <t>•	Monitoring form signed by the Section 151 Officer (LA) or Finance Director (non-LA), or equivalent, confirming the metrics.
•	Shapefile (preferred) or lat/long coordinates detailing the location of the new spaces.
•	Photographic evidence of car parking spaces (before and after).</t>
  </si>
  <si>
    <t>·    Photographs of land before parking spaces were created or improved</t>
  </si>
  <si>
    <t>Type of parking space:
•	Standard
•	Disabled
•	Parent and Child</t>
  </si>
  <si>
    <t>Number of improved car parking spaces</t>
  </si>
  <si>
    <t>The number of improved parking spaces completed
- Improved means the quality of the parking spaces (including safety standards and illumination) was improved.
- Completed means that all planned improvements have been full implemented and the car parking space is fully operational.</t>
  </si>
  <si>
    <t>•	Monitoring form signed by the Section 151 Officer (LA) or Finance Director (non-LA), or equivalent, confirming the metrics.
•	Shapefile (preferred) or lat/long coordinates detailing the location of the improved spaces.
•	Photographic evidence of car parking spaces (before and after).</t>
  </si>
  <si>
    <t>Number of alternative fuel charging/re-fuelling points</t>
  </si>
  <si>
    <t>Green Transport</t>
  </si>
  <si>
    <t>Number of charging points</t>
  </si>
  <si>
    <t>The number of alternative fuel charging/re-fuelling points completed
- Alternative fuel charging/re-fuelling points mean LPG, natural gas including biomethane, electricity, biofuels (liquid) and hydrogen.
- Completed means the charging/re-fuelling point is fully operational and available for public use.</t>
  </si>
  <si>
    <t>•	Monitoring form signed by the Section 151 Officer (LA) or Finance Director (non-LA), or equivalent, confirming the metrics.
•	Shapefile (preferred) or lat/Long coordinates detailing the location of the new charging/re-fuelling points.
•	Photographic evidence of installations.
•	Verification of commissioning of electric vehicle charge points.
•	From scale plans and visual inspection on completion and tender documents.
•	Data from charge events demonstrating usage of electric vehicle charge points.
•	Refuelling data from alternative fuel refuelling sites.</t>
  </si>
  <si>
    <t>·    Photographs if infrastructure did not exist previously</t>
  </si>
  <si>
    <t>Type of fuel point:
•	LPG
•	natural gas including biomethane
•	electricity
•	biofuels (liquid) 
•	hydrogen.</t>
  </si>
  <si>
    <t>Number of new residential units</t>
  </si>
  <si>
    <t>Housing</t>
  </si>
  <si>
    <t>Number of units</t>
  </si>
  <si>
    <t>The number of new residential units completed.
- New means any residential unit occupying a space that was not a housing unit before the project. This could refer to newly built units or units developed out of repurposed floor space (Retail or commercial to residential conversions).
- Completed refers to physical completion of the individual unit, or, in the case of flats, on physical completion of the block and space is ready for occupancy.
- Residential unit refers to one discrete housing unit (e.g. house, flat, live/work), regardless of size.</t>
  </si>
  <si>
    <t>•	Monitoring form signed by the Section 151 Officer (LA) or Finance Director (non-LA), or equivalent, confirming the metrics.
•	Local authority report confirming number of units built.
•	Location information for premises, including lat/long coordinates, address, postcode and shapefile where available.
•	Confirmation from Homes England.
•	Photographic evidence of new units.</t>
  </si>
  <si>
    <t>·    Photographs of site before project</t>
  </si>
  <si>
    <t>Number of existing residential units improved</t>
  </si>
  <si>
    <t>The number of residential units with material changes completed.
- Material changes means substantive changes including, but are not limited to, use of improved building materials, upgraded heating, and improved fittings and aesthetics.  
- Completed means physical completion of the individual unit, or, in the case of flats, on physical completion of the block and space is ready for occupancy immediately.
- Residential unit means one discrete housing unit (e.g., house, flat, live/work), regardless of size.</t>
  </si>
  <si>
    <t>•	Monitoring form signed by the Section 151 Officer (LA) or Finance Director (non-LA), or equivalent, confirming the metrics.
•	Local authority report confirming number of units refurbished.
•	Location information for premises, including lat/long coordinates, address, postcode and shapefile where available.
•	Confirmation from Homes England.
•	Photographic evidence of refurbished units.</t>
  </si>
  <si>
    <t>·    Photographs of sites before project</t>
  </si>
  <si>
    <t>Number of dilapidated buildings improved</t>
  </si>
  <si>
    <t>Estate Renewal</t>
  </si>
  <si>
    <t>Number of buildings</t>
  </si>
  <si>
    <t>The number of dilapidated buildings refurbished to a usable state
- Dilapidated building means a building that is in a state of disrepair or ruin as a result of age or neglect.
- Refurbished means repairing and renovating the building
- Usable state means the building meets local and national fit for use standards and is ready for occupancy immediately</t>
  </si>
  <si>
    <t>•	Monitoring form signed by the Section 151 Officer (LA) or Finance Director (non-LA), or equivalent, confirming the metrics.
•	Location information for premises, including lat/long coordinates, address, postcode and shapefile where available.
•	As built drawings showing floor space.
•	Photographs of buildings.</t>
  </si>
  <si>
    <t>·    Photographs of buildings before project</t>
  </si>
  <si>
    <t>Number of existing residential units with green retrofits completed</t>
  </si>
  <si>
    <t>The number of existing residential units with retrofits completed.
- A residential unit means a home to a ‘household’, which was defined in the 2011 Census as being: ‘one person living alone; or a group of people (not necessarily related) living at the same address who share cooking facilities and share a living room or sitting room or dining area’. This includes houses, bungalows, flats, and maisonettes.
- Completed means physical completion of the retrofit and space is ready for occupancy immediately
- Retrofit means to any improvements to the units that reduce energy demand, promote the diversification of energy sources, or drive more appropriate use of energy.</t>
  </si>
  <si>
    <t>•	Monitoring form signed by the Section 151 Officer (LA) or Finance Director (non-LA), or equivalent, confirming the metrics.
•	Local authority report confirming number of units retrofitted.
•	Location information for premises, including lat/long coordinates, address, postcode and shapefile where available.
•	Photographic evidence of retrofitted units.</t>
  </si>
  <si>
    <t>·    Energy rating/use of residential units before retrofits</t>
  </si>
  <si>
    <t>Number of existing non-domestic buildings with green retrofits completed</t>
  </si>
  <si>
    <t>The number of existing non-residential buildings retrofits completed.
- A non-residential building means any building that is not used permanent or semi-permanent accommodation. This includes, but is not limited to, hospitals, universities, hostels, hotels, retail, and offices.
- Completed means to physical completion of the retrofit and space is ready for occupancy immediately
- Retrofit means to any improvements to the units that reduce energy demand, promote the diversification of energy sources, or drive more appropriate use of energy.</t>
  </si>
  <si>
    <t>·    Energy rating/use of building before retrofit</t>
  </si>
  <si>
    <t>Number of sites cleared</t>
  </si>
  <si>
    <t>Number of sites</t>
  </si>
  <si>
    <t>The number of sites that have been cleared through project activities.
- A cleared site means a site that once had an industrial, manufacturing or other operation located on it, but which is now clear and ready for development.</t>
  </si>
  <si>
    <t>•	Monitoring form signed by the Section 151 Officer (LA) or Finance Director (non-LA), or equivalent, confirming the metrics.
•	Location information for sites, including lat/long coordinates, address, postcode and shapefile where available.
•	Photographs of sites (before and after).</t>
  </si>
  <si>
    <t>Amount of rehabilitated land</t>
  </si>
  <si>
    <t>m2 of land</t>
  </si>
  <si>
    <t>The sqm of derelict land that has been rehabilitated
- Derelict land means land that has become damaged by industrial or other development and beyond beneficial use without treatment. 
- Rehabilitated land means land that has been remediated to a point of beneficial use</t>
  </si>
  <si>
    <t>•	Monitoring form signed by the Section 151 Officer (LA) or Finance Director (non-LA), or equivalent, confirming the metrics.
•	Location information for sites, including lat/long coordinates, address, postcode and shapefile where available.
•	Photographs of land (before and after).</t>
  </si>
  <si>
    <t>Amount of new public realm created</t>
  </si>
  <si>
    <t>Public Realm</t>
  </si>
  <si>
    <t>The sqm of public realm that is created
- 'Public realm' means the spaces between and around buildings that are publicly accessible, including squares, courtyards and streets.
- This indicator should not include parks and green/blue space, for which there is a distinct and separate indicator.</t>
  </si>
  <si>
    <t>•	Monitoring form signed by the Section 151 Officer (LA) or Finance Director (non-LA), or equivalent, confirming the metrics.
•	Location information, including lat/long coordinates, address, postcode and shapefile where available.
•	Photographs of land (before and after).</t>
  </si>
  <si>
    <t>Amount of public realm improved</t>
  </si>
  <si>
    <t>The sqm of public realm that has been improved
- 'Public realm' means the spaces between and around buildings that are publicly accessible, including squares, courtyards and streets.
- This indicator should not include parks and green/blue space, for which there is a distinct and separate indicator.
- 'Improved' means adding, renovating or repairing facilities with the aim of creating better public space. It does not include maintenance of existing facilities.</t>
  </si>
  <si>
    <t>•	Monitoring form signed by the Section 151 Officer (LA) or Finance Director (non-LA), or equivalent, confirming the metrics.
•	Location information, including lat/long coordinates, address, postcode and shapefile where available.
•	Photographs of space (before and after).</t>
  </si>
  <si>
    <t>Amount of new green or blue space created</t>
  </si>
  <si>
    <t>m2 of space</t>
  </si>
  <si>
    <r>
      <t xml:space="preserve">The sqm of new green or blue space completed
- Green, or blue, space means any vegetated land, or water, within an urban area or public space; this includes, parks, public gardens, playing fields, children’s play areas, woods and other natural areas, grassed areas, cemeteries, allotments, as well as green corridors like paths. It does </t>
    </r>
    <r>
      <rPr>
        <u/>
        <sz val="11"/>
        <color theme="1"/>
        <rFont val="Calibri"/>
        <family val="2"/>
        <scheme val="minor"/>
      </rPr>
      <t>not</t>
    </r>
    <r>
      <rPr>
        <sz val="11"/>
        <color theme="1"/>
        <rFont val="Calibri"/>
        <family val="2"/>
        <scheme val="minor"/>
      </rPr>
      <t xml:space="preserve"> include paved spaces between or around buildings; for this, see indicators relating to "public realm".
- New means any completed greenspace occupying a space that was not a greenspace (as defined above) before the project. This could refer to new space or repurposed space. 
- Completed means physical completion of the greenspace and the space is open to the public</t>
    </r>
  </si>
  <si>
    <t>Type of space:
•	Parks
•	Public gardens
•	Playing fields
•	Children's play area
•	Woods
•	Other</t>
  </si>
  <si>
    <t>Amount of existing green or blue space improved</t>
  </si>
  <si>
    <r>
      <t xml:space="preserve">The sqm of existing green or blue space with improvements completed
- Green, or blue, space means any vegetated land, or water, within an urban area or public space; this includes, parks, public gardens, playing fields, children’s play areas, woods and other natural areas, grassed areas, cemeteries, allotments, as well as green corridors like paths. It does </t>
    </r>
    <r>
      <rPr>
        <u/>
        <sz val="11"/>
        <color theme="1"/>
        <rFont val="Calibri"/>
        <family val="2"/>
        <scheme val="minor"/>
      </rPr>
      <t>not</t>
    </r>
    <r>
      <rPr>
        <sz val="11"/>
        <color theme="1"/>
        <rFont val="Calibri"/>
        <family val="2"/>
        <scheme val="minor"/>
      </rPr>
      <t xml:space="preserve"> include paved spaces between or around buildings; for this, see indicators relating to "public realm".
- Existing means any greenspace that a greenspace (as defined above) before the project
- Improved means adding, renovating or repairing facilities and landscaping. It does </t>
    </r>
    <r>
      <rPr>
        <u/>
        <sz val="11"/>
        <color theme="1"/>
        <rFont val="Calibri"/>
        <family val="2"/>
        <scheme val="minor"/>
      </rPr>
      <t>not</t>
    </r>
    <r>
      <rPr>
        <sz val="11"/>
        <color theme="1"/>
        <rFont val="Calibri"/>
        <family val="2"/>
        <scheme val="minor"/>
      </rPr>
      <t xml:space="preserve"> include maintenance of existing greenspace, such as grass cutting, pruning, and cleaning.  
- Completed means physical completion of the improvements to greenspace and the space is open to the public</t>
    </r>
  </si>
  <si>
    <t>Number of new trees planted</t>
  </si>
  <si>
    <t>Number of trees</t>
  </si>
  <si>
    <t>The number of new trees planted by project.
- New trees means trees that are not established trees being replanted from other sites.</t>
  </si>
  <si>
    <t>•	Monitoring form signed by the Section 151 Officer (LA) or Finance Director (non-LA), or equivalent, confirming the metrics.
•	Location information, including lat/long coordinates, digital maps and shapefile where available.
•	Photographs of trees.</t>
  </si>
  <si>
    <t>·    Photographs of sites before tree planting</t>
  </si>
  <si>
    <t>Number of public amenities/facilities created</t>
  </si>
  <si>
    <t>Public Amenities</t>
  </si>
  <si>
    <t>Number of facilities</t>
  </si>
  <si>
    <t>The number of new public amenities/facilities completed
- Public amenity/facility means any public service contained within a physical structure, including, but not limited to, magistrates courts, police stations, town halls, and hospitals.
- New means it did not exist in any form before this project.
- Completed means physical completion of the relocation and the facility is operational at the new location</t>
  </si>
  <si>
    <t>•	Monitoring form signed by the Section 151 Officer (LA) or Finance Director (non-LA), or equivalent, confirming the metrics.
•	Location information for premises, including lat/long coordinates, address, postcode and shapefile where available.
•	As built drawings showing floor space.
•	Photographs of facilities (before and after).</t>
  </si>
  <si>
    <t>Number of existing public amenities/facilities improved</t>
  </si>
  <si>
    <t xml:space="preserve">The number of new public amenities/facilities improved 
- Public amenity/facility means any public service contained within a physical structure, including, but not limited to, magistrates courts, police stations, town halls, and hospitals.
-  'Improved' means adding, renovating or repairing facilities with the aim of creating better public space. It does not include maintenance of existing facilities.
</t>
  </si>
  <si>
    <t>Number of public amenities/facilities relocated</t>
  </si>
  <si>
    <t>The number of public amenities/facilities with their relocation completed
- Public amenity/facility means any public service contained within a physical structure, including, but not limited to, magistrates courts, police stations, town halls, and hospitals.
- Relocated means moving the entire service from one location to another.
- Completed means physical completion of the relocation and the facility is operational at the new location</t>
  </si>
  <si>
    <t>•	Monitoring form signed by the Section 151 Officer (LA) or Finance Director (non-LA), or equivalent, confirming the metrics.
•	Location information for premises (before and after), including lat/long coordinates, address, postcode and shapefile where available.
•	As built drawings showing floor space.
•	Photographs of facilities (before and after).</t>
  </si>
  <si>
    <t>Amount of floor space rationalised</t>
  </si>
  <si>
    <t>Urban Regeneration</t>
  </si>
  <si>
    <t>m2 of floorspace</t>
  </si>
  <si>
    <t>The sqm of overall floorspace reduced following completion of the project through, for example, demolition or disposal. 
- Completed means physical completion of the rationalisation - no additional physical work is required</t>
  </si>
  <si>
    <t>•	Monitoring form signed by the Section 151 Officer (LA) or Finance Director (non-LA), or equivalent, confirming the metrics.
•	Location information for premises, including lat/long coordinates, address, postcode and shapefile where available.
•	As built drawings showing floor space.
•	Photographs of space (before and after).</t>
  </si>
  <si>
    <t>·    Photographs/floor plans of premises before the project</t>
  </si>
  <si>
    <t>Amount of floor space repurposed</t>
  </si>
  <si>
    <t>The sqm of overall floorspace repurposed following completion of the project 
- Completed means physical completion of the repurposing and the space is ready for occupancy immediately
- Repurposed means changing the use class of the space.</t>
  </si>
  <si>
    <t>Percentage of land area with 5G coverage</t>
  </si>
  <si>
    <t>Community Infrastructure</t>
  </si>
  <si>
    <t>% of land coverage</t>
  </si>
  <si>
    <t>The percentage of a predetermined land area (e.g. town centre) with 5G coverage.
- 5G means 5G as defined by the International Telecoms Union (https://www.itu.int/en/ITU-D/Statistics/Documents/events/egti2020/EGTI2020_5GIndicator_BackgroundDocument.pdf).
- Coverage is defined as the land area with 5G signal.</t>
  </si>
  <si>
    <t>•	Monitoring form signed by the Section 151 Officer (LA) or Finance Director (non-LA), or equivalent, confirming the metrics.
•	Report from service providers.
•	Service maps.
•	Shapefile (preferred) or lat/long coordinates detailing the area and the coverage.</t>
  </si>
  <si>
    <t>·    Service maps before project</t>
  </si>
  <si>
    <t>Number of new public Wi-Fi hotspots installed</t>
  </si>
  <si>
    <t>Number of wifi hotspots</t>
  </si>
  <si>
    <t>The number of new public Wi-Fi hotspots that have been installed and are open and accessible to the general public.
- Wi-Fi hotspot means a physical location where people may obtain Internet access, using Wi-Fi technology, via a wireless local-area network (WLAN) using a router connected to an Internet service provider.
- New means the location did not have access to a publicly accessible Wi-Fi hotspot prior to the project.
- Installed means that the hotspot is fully operational and is able to provide users with access to the Internet.
- Open and accessible to the general public means that: (i) there are no network access rules that exclude certain users; and (ii) the location where the network is available is open to the public (e.g., office space which is not freely accessible to the public should not be counted).</t>
  </si>
  <si>
    <t>•	Monitoring form signed by the Section 151 Officer (LA) or Finance Director (non-LA), or equivalent, confirming the metrics.
•	Report from service providers.
•	Service maps.
•	Shapefile (preferred) or lat/long coordinates detailing the locations and coverage of the hotspots.</t>
  </si>
  <si>
    <t>Type of location where the hotspots have been installed (e.g., public library, high street, etc.)</t>
  </si>
  <si>
    <r>
      <t xml:space="preserve">Number of additional commcerical units with broadband access of </t>
    </r>
    <r>
      <rPr>
        <b/>
        <u/>
        <sz val="11"/>
        <color theme="1"/>
        <rFont val="Calibri"/>
        <family val="2"/>
        <scheme val="minor"/>
      </rPr>
      <t>at least 30Mbps but less than 1Gbps</t>
    </r>
  </si>
  <si>
    <t>Number of commercial units</t>
  </si>
  <si>
    <t>The number of additional commercial units with broadband access of at least 30Mbps but less than 1GBps.
- Commercial units means a location where a sole trader, micro business, small and medium-sized enterprise, or large business operates from. It also includes social enterprises where these engage in economic activity.
- Access means businesses now have the option to access broadband of at least 30Mbps (average), but less than 1Gbps, where this was not previously the case.</t>
  </si>
  <si>
    <t>•	Monitoring form signed by the Section 151 Officer (LA) or Finance Director (non-LA), or equivalent, confirming the metrics.
•	Report from service providers.
•	Service maps.</t>
  </si>
  <si>
    <t>·    Map or data confirming the number of units with connections before project.</t>
  </si>
  <si>
    <r>
      <t xml:space="preserve">Number of additional residential units with broadband access of </t>
    </r>
    <r>
      <rPr>
        <b/>
        <u/>
        <sz val="11"/>
        <color theme="1"/>
        <rFont val="Calibri"/>
        <family val="2"/>
        <scheme val="minor"/>
      </rPr>
      <t>at least 30Mbps but less than 1Gbps</t>
    </r>
  </si>
  <si>
    <t>Number of residential units</t>
  </si>
  <si>
    <t>The number of additional residential units with broadband access of at least 30Mbps but less than 1Gbps.
- A residential unit means a home to a ‘household’, which was defined in the 2011 Census as being: ‘one person living alone; or a group of people (not necessarily related) living at the same address who share cooking facilities and share a living room or sitting room or dining area’. This includes houses, bungalows, flats, and maisonettes.
- Access means businesses now have the option to access broadband of at least 30Mbps (average), but less than 1Gbps, where this was not previously the case.</t>
  </si>
  <si>
    <r>
      <t xml:space="preserve">Number of additional commcerical units with broadband access of </t>
    </r>
    <r>
      <rPr>
        <b/>
        <u/>
        <sz val="11"/>
        <color theme="1"/>
        <rFont val="Calibri"/>
        <family val="2"/>
        <scheme val="minor"/>
      </rPr>
      <t>at least 1Gbps</t>
    </r>
  </si>
  <si>
    <t>The number of additional commercial units with broadband access of at least 1GBps.
- Commercial units means a location where a sole trader, micro business, small and medium-sized enterprise, or large business operates from. It also includes social enterprises where these engage in economic activity.
- Access means businesses now have the option to access broadband of at least 1Gbps (average), where this was not previously the case.</t>
  </si>
  <si>
    <r>
      <t xml:space="preserve">Number of additional residential units with broadband access of </t>
    </r>
    <r>
      <rPr>
        <b/>
        <u/>
        <sz val="11"/>
        <color theme="1"/>
        <rFont val="Calibri"/>
        <family val="2"/>
        <scheme val="minor"/>
      </rPr>
      <t>at least 1Gbps</t>
    </r>
  </si>
  <si>
    <t>The number of additional residential units with broadband access of at least 1Gbps.
- A residential unit means a home to a ‘household’, which was defined in the 2011 Census as being: ‘one person living alone; or a group of people (not necessarily related) living at the same address who share cooking facilities and share a living room or sitting room or dining area’. This includes houses, bungalows, flats, and maisonettes.
- Access means businesses now have the option to access broadband of at least 1Gbps (average), where this was not previously the case.</t>
  </si>
  <si>
    <t>The total square metrage of new healthcare space completed. 
- Healthcare space means any fixed location where medical or health services are provided.
- New means any space that was not healthcare space (as defined above) before the project. This could refer to new space or repurposed space. 
- Completed means physical completion of the facilities and space is ready for occupancy immediately.</t>
  </si>
  <si>
    <t>Amount of existing healthcare space improved</t>
  </si>
  <si>
    <t>The total square metrage of existing healthcare space with improvements completed. 
- Healthcare space means any fixed location where medical or health services are provided.
- Existing means the space was classed as healthcare space (as defined above) prior to the improvements.
- Improvements means adding, renovating or making significant repairs to facilities. It does not include maintenance of existing centres.
- Completed means physical completion of the facilities and space is ready for occupancy immediately.</t>
  </si>
  <si>
    <t>The total square metrage of new educational space completed. 
- Educational space means a fixed location that is used for the provision of education. While one example of educational space is a classroom, the term is broader than this and may also refer to an indoor or outdoor location.
- New means any space that was not educational space (as defined above) before the project. This could refer to new space or repurposed space. 
- Completed means physical completion of the facilities and space is ready for occupancy immediately.</t>
  </si>
  <si>
    <t>Amount of existing educational space improved</t>
  </si>
  <si>
    <t>The total square metrage of existing educational space with improvements completed. 
- Educational space means a fixed location that is used for the provision of education. While one example of educational space is a classroom, the term is broader than this and may also refer to an indoor or outdoor location.
- Existing means the space was classed as educational space (as defined above) prior to the improvements.
- Improvements means adding, renovating or making significant repairs to facilities. It does not include maintenance of existing centres.
- Completed means physical completion of the facilities and space is ready for occupancy immediately.</t>
  </si>
  <si>
    <t>The total square metrage of new community centre space completed.
- Community centre means a purpose built building where people, usually from the local neighbourhood, can meet for social events, education classes, or recreational activities.
- New means any completed community centre occupying a space that was not a community centre (as defined above) before the project. This could refer to new space or repurposed space. 
- Completed means physical completion of the centres and they are open to the public.</t>
  </si>
  <si>
    <t>•	The number of centres this measurement relates to.</t>
  </si>
  <si>
    <t>The total square metrage of existing community centre space with improvements completed.
- Community centre means a purpose built building where people, usually from the local neighbourhood, can meet for social events, education classes, or recreational activities.
- Existing means the space was classed as community centre space (as defined above) prior to the improvements.
- Improvements means adding, renovating or making significant repairs to facilities. It does not include maintenance of existing centres.
- Completed means physical completion of the improvements and they are open to the public</t>
  </si>
  <si>
    <t>The total square metrage of new sports (or leisure) centre space completed.
- Sports or leisure centre means a purpose built building, or site, where people go to play sport or keep fit through using the facilities.
- New means any completed sports centre occupying a space that was not a sports centre (as defined above) before the project. This could refer to new space or repurposed space. 
- Completed means physical completion of the centres and they are open to the public.</t>
  </si>
  <si>
    <t>The total square meterage of existing sports (or leisure) centre space with improvements completed.
- Sports centre means a purpose built building, or site, where people go to play sport or keep fit through using the facilities. If you have any concerns as to whether the targeted space meets this definition then please do contact us to discuss.
- Existing means the space was classed as sport or leisure centre space (as defined above) prior to the improvements.
- Improved means adding, renovating or making significant repairs to facilities. It does not include maintenance of existing centres.
- Completed means physical completion of the improvements and they are open to the public.</t>
  </si>
  <si>
    <t>Commercial Property</t>
  </si>
  <si>
    <t>•	The number of units this measurement relates to.</t>
  </si>
  <si>
    <t>Amount of existing retail space improved</t>
  </si>
  <si>
    <t>The total square metrage of new office space completed. 
- Office space means a fixed location where the primary activities are concerned with financial services; professional services (other than health or medical services); or any other appropriate services in a commercial, business or service locality.
- New means any space that was not office space (as defined above) before the project. This could refer to new space or repurposed space. 
- Completed means physical completion of the facilities and space is ready for occupancy immediately.</t>
  </si>
  <si>
    <t>Amount of existing office space improved</t>
  </si>
  <si>
    <t>The total square metrage of existing office space with improvements completed. 
- Office space means a fixed location where the primary activities are concerned with financial services; professional services (other than health or medical services); or any other appropriate services in a commercial, business or service locality.
- Existing means the space was classed as 'offices' (as defined above) prior to the improvements.
- Improvements means adding, renovating or repairing facilities with the aim of creating a better space. It does not include maintenance of existing facilities.
- Completed means physical completion of the facilities and space is ready for occupancy immediately.</t>
  </si>
  <si>
    <t>The total square metrage of new industrial space completed. 
- Industrial space means space used for industrial processes, storage or distribution.
- New means any space that was not industrial space (as defined above) before the project. This could refer to new space or repurposed space. 
- Completed means physical completion of the facilities and space is ready for occupancy immediately.</t>
  </si>
  <si>
    <t>•	The number of units this measurement relates to.
•	Type of space: Industrial process; Storage; or Distribution</t>
  </si>
  <si>
    <t>Amount of existing industrial space improved</t>
  </si>
  <si>
    <t>The sqm of existing industrial space with improvements completed. 
- Industrial space means space used for industrial processes, storage or distribution.
- Existing means the space was classed as 'industrial' (as defined above) prior to the improvements.
- Improvements means adding, renovating or repairing facilities with the aim of creating a better space. It does not include maintenance of existing facilities.
- Completed means physical completion of the facilities and space is ready for occupancy immediately.</t>
  </si>
  <si>
    <t>Amount of new 'other' commercial space (not captured elsewhere) created</t>
  </si>
  <si>
    <t>The total square metrage of new commercial space completed which does not fall into any other categories listed.
- New means any space that was not used for the same purpose prior to the project. This could refer to new space or repurposed space. 
- Completed means physical completion of the facilities and space is ready for occupancy immediately.</t>
  </si>
  <si>
    <t>•	The number of units this measurement relates to.
•	Type of space</t>
  </si>
  <si>
    <t>Amount of existing 'other' non-residential space (not captured elsewhere) improved</t>
  </si>
  <si>
    <t>The total square metrage of existing commercial space, which does not fall into the other categories listed, with improvements completed.
- Existing means the space was used for the same purpose prior to the improvements.
- Improvements means adding, renovating or repairing facilities with the aim of creating a better space. It does not include maintenance of existing facilities.
- Completed means physical completion of the facilities and space is ready for occupancy immediately.</t>
  </si>
  <si>
    <t>Amount of new cultural space created</t>
  </si>
  <si>
    <t>Cultural facilities</t>
  </si>
  <si>
    <t>m2; and number and type of facilities</t>
  </si>
  <si>
    <t>The total square metrage of new cultural space completed, including the number and type of facilities this measurement relates to.
- Cultural space means a permanent public building or site for the exhibition or promotion of arts and culture, including, but not limited to museums, arts venues, exhibition centres, theatres, libraries, and film facilities.
- New means any space that was not cultural space (as defined above) before the project. This could refer to new space or repurposed space. 
- Completed means physical completion of the facilities and space is ready for occupancy immediately.</t>
  </si>
  <si>
    <t>•	Monitoring form signed by the Section 151 Officer (LA) or Finance Director (non-LA), or equivalent, confirming the metrics.
•	Location information for premises, including lat/long coordinates, address, postcode and shapefile where available.
•	As built drawings showing floor space.
•	Photographs of facilities</t>
  </si>
  <si>
    <t>Number and type of cultural facilities that the measurement relates to - E.g.:
•	museums
•	arts venues
•	exhibition centres 
•	theatres
•	libraries
•	film facilities
•	concert hall
•	dance hall
•	other arts and cultural performance venues</t>
  </si>
  <si>
    <t>Amount of improved cultural space completed</t>
  </si>
  <si>
    <r>
      <t xml:space="preserve">The total square metrage of cultural space where improvements have been completed, including the number and type of facilities this measurement relates to.
- Cultural space means a permanent public building or site for the exhibition or promotion of arts and culture, including, but not limited to museums, arts venues, exhibition centres, theatres, libraries, and film facilities.
 - Improved means adding, renovating or making significant repairs to facilities. It does </t>
    </r>
    <r>
      <rPr>
        <u/>
        <sz val="11"/>
        <color theme="1"/>
        <rFont val="Calibri"/>
        <family val="2"/>
        <scheme val="minor"/>
      </rPr>
      <t>not</t>
    </r>
    <r>
      <rPr>
        <sz val="11"/>
        <color theme="1"/>
        <rFont val="Calibri"/>
        <family val="2"/>
        <scheme val="minor"/>
      </rPr>
      <t xml:space="preserve"> include maintenance of existing facilities.
- Completed means physical completion of the improvements and space is ready for occupancy immediately.</t>
    </r>
  </si>
  <si>
    <t>Number of heritage buildings renovated/restored</t>
  </si>
  <si>
    <t>Heritage buildings</t>
  </si>
  <si>
    <r>
      <t xml:space="preserve">The number of heritage buildings with renovations and restoration completed.
- Heritage building means any building on the National Heritage List for England (NHLE). 
- Renovations and restoration means adding, renovating or making significant repairs to facilities. It does </t>
    </r>
    <r>
      <rPr>
        <u/>
        <sz val="11"/>
        <color theme="1"/>
        <rFont val="Calibri"/>
        <family val="2"/>
        <scheme val="minor"/>
      </rPr>
      <t>not</t>
    </r>
    <r>
      <rPr>
        <sz val="11"/>
        <color theme="1"/>
        <rFont val="Calibri"/>
        <family val="2"/>
        <scheme val="minor"/>
      </rPr>
      <t xml:space="preserve"> include maintenance of existing buildings.
- Completed means physical completion of the renovations/restorations and the space is ready for occupancy immediately.</t>
    </r>
  </si>
  <si>
    <t>•	Monitoring form signed by the Section 151 Officer (LA) or Finance Director (non-LA), or equivalent, confirming the metrics.
•	Location information for premises, including lat/long coordinates, address, postcode and shapefile where available.
•	As built drawings showing floor space.
•	Photographs of buildings
•	Listing on List of Buildings of Special Architectural or Historic Interest</t>
  </si>
  <si>
    <t>Number of volunteering opportunities supported</t>
  </si>
  <si>
    <t>Volunteering</t>
  </si>
  <si>
    <t>Number of volunteering opportunities</t>
  </si>
  <si>
    <t>The number of organised volunteering roles created as a direct result of the intervention. This includes opportunities for people to volunteer on a regular basis, and opportunities for one-off volunteering.
- Formal volunteering refers to those who have given unpaid help via a group, club, or organisation: for example, leading a group, administrative support or befriending or mentoring people.</t>
  </si>
  <si>
    <t>•	Monitoring form signed by the Section 151 Officer (LA) or Finance Director (non-LA), or equivalent, confirming the metrics.
•	Adverts shared (eg. through local or social media) for volunteering opportunities.
•	Anonymised copies of volunteer application forms.</t>
  </si>
  <si>
    <t>Characteristics of the volunteers where this is available, including for example, age, sex, disability, ethnicity.</t>
  </si>
  <si>
    <t>Additional Information</t>
  </si>
  <si>
    <t>Outcome Indicator</t>
  </si>
  <si>
    <t>Do you plan on collecting data that will allow measurement of this specific indicator, according to the definition provided?</t>
  </si>
  <si>
    <t>To establish a baseline, data needs to be collected prior to project inception (see column N for recommended baseline evidence). Please confirm when you will begin collecting this data:</t>
  </si>
  <si>
    <t>Please describe what data will be collected, including the unit of measurement (see column L for our preferred unit of measurement):</t>
  </si>
  <si>
    <t>Please describe what level of detail will be available (e.g., break downs by individuals' characteristics, by business sector, by location):</t>
  </si>
  <si>
    <t>Please describe the frequency at which data will be collected and made available (please see column M for our recommended frequencies):</t>
  </si>
  <si>
    <t>Please describe the collection method, including the name of the data provider if applicable:</t>
  </si>
  <si>
    <t>Preferred unit of measurement:</t>
  </si>
  <si>
    <t>Recommended frequency of reporting:</t>
  </si>
  <si>
    <t>Baseline evidence:</t>
  </si>
  <si>
    <t>Change in footfall</t>
  </si>
  <si>
    <r>
      <rPr>
        <b/>
        <sz val="11"/>
        <rFont val="Arial"/>
        <family val="2"/>
      </rPr>
      <t>Cross-cutting indicator.</t>
    </r>
    <r>
      <rPr>
        <sz val="11"/>
        <rFont val="Arial"/>
        <family val="2"/>
      </rPr>
      <t xml:space="preserve"> Footfall is the count of people (e.g., using electronic people counter) within a given area over a given time (e.g. total people in a month). Year-on-year % change means the percentage change in monthly footfall compared to the same month the year previous.</t>
    </r>
  </si>
  <si>
    <t>Year-on-year % change in monthly footfall</t>
  </si>
  <si>
    <t>Baseline, then every 6 months until agreed</t>
  </si>
  <si>
    <t>Footfall data</t>
  </si>
  <si>
    <t>Change in cycle flow</t>
  </si>
  <si>
    <r>
      <rPr>
        <b/>
        <sz val="11"/>
        <rFont val="Arial"/>
        <family val="2"/>
      </rPr>
      <t>Transport indicator.</t>
    </r>
    <r>
      <rPr>
        <sz val="11"/>
        <rFont val="Arial"/>
        <family val="2"/>
      </rPr>
      <t xml:space="preserve"> The number of cyclists over a set period of time (e.g. daily flow/peak flow) along a specified length of cycleway.</t>
    </r>
  </si>
  <si>
    <t>Number of cyclists</t>
  </si>
  <si>
    <t>Baseline, one and five years after scheme opening</t>
  </si>
  <si>
    <t>Cycle count data</t>
  </si>
  <si>
    <t>Change in pedestrian flow</t>
  </si>
  <si>
    <r>
      <rPr>
        <b/>
        <sz val="11"/>
        <rFont val="Arial"/>
        <family val="2"/>
      </rPr>
      <t>Transport indicator.</t>
    </r>
    <r>
      <rPr>
        <sz val="11"/>
        <rFont val="Arial"/>
        <family val="2"/>
      </rPr>
      <t xml:space="preserve"> The number of pedestrians over a set period of time (e.g. daily flow/peak flow) along a specified length of footway.</t>
    </r>
  </si>
  <si>
    <t>Number of pedestrians</t>
  </si>
  <si>
    <t>Pedestrian count data</t>
  </si>
  <si>
    <t>Change in vehicle flow</t>
  </si>
  <si>
    <r>
      <rPr>
        <b/>
        <sz val="11"/>
        <rFont val="Arial"/>
        <family val="2"/>
      </rPr>
      <t>Transport indicator.</t>
    </r>
    <r>
      <rPr>
        <sz val="11"/>
        <rFont val="Arial"/>
        <family val="2"/>
      </rPr>
      <t xml:space="preserve"> The number of vehicles over a set period of time (e.g. daily flow/peak flow) along a specified length of carriageway or junction.</t>
    </r>
  </si>
  <si>
    <t>Number of vehicles</t>
  </si>
  <si>
    <t>Traffic count data</t>
  </si>
  <si>
    <t>Change in vehicle journey time</t>
  </si>
  <si>
    <r>
      <rPr>
        <b/>
        <sz val="11"/>
        <rFont val="Arial"/>
        <family val="2"/>
      </rPr>
      <t>Transport indicator.</t>
    </r>
    <r>
      <rPr>
        <sz val="11"/>
        <rFont val="Arial"/>
        <family val="2"/>
      </rPr>
      <t xml:space="preserve"> Total journey time between two specified points over a set period of time (e.g. average peak hour). Reported seperately for public transport where possible.</t>
    </r>
  </si>
  <si>
    <t>Journey time/delay</t>
  </si>
  <si>
    <t>Journey time data</t>
  </si>
  <si>
    <t>Change in passenger numbers</t>
  </si>
  <si>
    <r>
      <rPr>
        <b/>
        <sz val="11"/>
        <rFont val="Arial"/>
        <family val="2"/>
      </rPr>
      <t>Transport indicator.</t>
    </r>
    <r>
      <rPr>
        <sz val="11"/>
        <rFont val="Arial"/>
        <family val="2"/>
      </rPr>
      <t xml:space="preserve"> The number of public transport passengers on a specified service or through a public transport node (e.g. bus station, rail station) over a set period of time.</t>
    </r>
  </si>
  <si>
    <t>Number of passengers / passenger kms</t>
  </si>
  <si>
    <t>Passenger count data</t>
  </si>
  <si>
    <t>Change in vehicle delay</t>
  </si>
  <si>
    <r>
      <rPr>
        <b/>
        <sz val="11"/>
        <rFont val="Arial"/>
        <family val="2"/>
      </rPr>
      <t>Transport indicator.</t>
    </r>
    <r>
      <rPr>
        <sz val="11"/>
        <rFont val="Arial"/>
        <family val="2"/>
      </rPr>
      <t xml:space="preserve"> Total delay between two specified points or at junction approach over a set period of time (e.g. average peak hour). Reported seperately for public transport where possible.</t>
    </r>
  </si>
  <si>
    <t>Public transport reliability</t>
  </si>
  <si>
    <r>
      <rPr>
        <b/>
        <sz val="11"/>
        <rFont val="Arial"/>
        <family val="2"/>
      </rPr>
      <t>Transport indicator.</t>
    </r>
    <r>
      <rPr>
        <sz val="11"/>
        <rFont val="Arial"/>
        <family val="2"/>
      </rPr>
      <t xml:space="preserve"> Proportion of public transport arrivals at public transport node (e.g. bus stop, rail station) on time or within specified limit.</t>
    </r>
  </si>
  <si>
    <t>Bus arrival data</t>
  </si>
  <si>
    <t>Mode shift (transport)</t>
  </si>
  <si>
    <r>
      <rPr>
        <b/>
        <sz val="11"/>
        <rFont val="Arial"/>
        <family val="2"/>
      </rPr>
      <t>Transport indicator.</t>
    </r>
    <r>
      <rPr>
        <sz val="11"/>
        <rFont val="Arial"/>
        <family val="2"/>
      </rPr>
      <t xml:space="preserve"> Change from use of one form of transportation to another.</t>
    </r>
  </si>
  <si>
    <t>Approach will depend on the type of scheme. This may need to be estimated based on assumptions and available data on changes in transport flows</t>
  </si>
  <si>
    <t>Current usage levels of different modes</t>
  </si>
  <si>
    <t>Passenger experience/satisfaction (transport)</t>
  </si>
  <si>
    <r>
      <rPr>
        <b/>
        <sz val="11"/>
        <rFont val="Arial"/>
        <family val="2"/>
      </rPr>
      <t>Transport indicator.</t>
    </r>
    <r>
      <rPr>
        <sz val="11"/>
        <rFont val="Arial"/>
        <family val="2"/>
      </rPr>
      <t xml:space="preserve"> For example, surveys could capture passenger satisfaction with the service.</t>
    </r>
  </si>
  <si>
    <t>Baseline survey</t>
  </si>
  <si>
    <t>Electric Vehicle take-up</t>
  </si>
  <si>
    <r>
      <rPr>
        <b/>
        <sz val="11"/>
        <rFont val="Arial"/>
        <family val="2"/>
      </rPr>
      <t>Transport indicator.</t>
    </r>
    <r>
      <rPr>
        <sz val="11"/>
        <rFont val="Arial"/>
        <family val="2"/>
      </rPr>
      <t xml:space="preserve"> Number of Electric Vehicles licensed.</t>
    </r>
  </si>
  <si>
    <t>Number of EV vehicles licensed</t>
  </si>
  <si>
    <t>Data on EV licensing before new scheme is implemented</t>
  </si>
  <si>
    <t>Change in air quality</t>
  </si>
  <si>
    <r>
      <rPr>
        <b/>
        <sz val="11"/>
        <rFont val="Arial"/>
        <family val="2"/>
      </rPr>
      <t>Transport indicator.</t>
    </r>
    <r>
      <rPr>
        <sz val="11"/>
        <rFont val="Arial"/>
        <family val="2"/>
      </rPr>
      <t xml:space="preserve"> Effect of scheme on local air quality, measured in NO2 or PM2.5</t>
    </r>
  </si>
  <si>
    <t>NO2
Change in NO2 emissions
Change in NO2 concentrations at properties within the vicinity of the transport network as a result of a scheme
Changes in Property Weighted NO2 Concentrations
Number of Properties that Improve, Worsen or Stay the Same
Impact on sensitive receptors (such as schools and hospitals)
Does the scheme affect compliance with the NO2 legal air pollution limits (annual mean limit value)?
PM2.5
Change in PM2.5 emissions
Change in PM2.5 concentrations
Changes in Property Weighted PM2.5 Concentrations
Number of Properties that Improve, Worsen or Stay the Same
Impact on sensitive receptors (such as schools and hospitals)</t>
  </si>
  <si>
    <t>Current air quality reports</t>
  </si>
  <si>
    <t>Business investment</t>
  </si>
  <si>
    <r>
      <t xml:space="preserve">Cross-cutting indicator. </t>
    </r>
    <r>
      <rPr>
        <sz val="11"/>
        <rFont val="Arial"/>
        <family val="2"/>
      </rPr>
      <t>For example, planning applications could be used to understand the level of investment in the local area by businesses.</t>
    </r>
  </si>
  <si>
    <t>Baseline, then ongoing reporting frequency to be agreed in 2022</t>
  </si>
  <si>
    <t>Business sentiment</t>
  </si>
  <si>
    <r>
      <t>Cross-cutting indicator.</t>
    </r>
    <r>
      <rPr>
        <sz val="11"/>
        <rFont val="Arial"/>
        <family val="2"/>
      </rPr>
      <t xml:space="preserve"> For example, surveys to understand the level of confidence amongst local businesses.</t>
    </r>
  </si>
  <si>
    <t>E.g. Baseline survey</t>
  </si>
  <si>
    <t>Consumer spending</t>
  </si>
  <si>
    <r>
      <t>Cross-cutting indicator.</t>
    </r>
    <r>
      <rPr>
        <sz val="11"/>
        <rFont val="Arial"/>
        <family val="2"/>
      </rPr>
      <t xml:space="preserve"> For example, credit card transaction data could be used to understand levels/trends in consumer spending across local businesses.</t>
    </r>
  </si>
  <si>
    <t>£</t>
  </si>
  <si>
    <t>Spend data</t>
  </si>
  <si>
    <t>Number of visitors to cultural venues</t>
  </si>
  <si>
    <r>
      <t>Culture indicator.</t>
    </r>
    <r>
      <rPr>
        <sz val="11"/>
        <rFont val="Arial"/>
        <family val="2"/>
      </rPr>
      <t xml:space="preserve"> The number of visitor admissions to cultural venues within the local area as recorded by the venues.</t>
    </r>
  </si>
  <si>
    <t>Number of visitors</t>
  </si>
  <si>
    <t>Visitor data</t>
  </si>
  <si>
    <t>Number of cultural events</t>
  </si>
  <si>
    <r>
      <t xml:space="preserve">Culture indicator. </t>
    </r>
    <r>
      <rPr>
        <sz val="11"/>
        <rFont val="Arial"/>
        <family val="2"/>
      </rPr>
      <t>The number of cultural events taking place within the local area within a given period.</t>
    </r>
  </si>
  <si>
    <t>Number of events</t>
  </si>
  <si>
    <t>E.g. Lists of past events</t>
  </si>
  <si>
    <t>Audience numbers for cultural events</t>
  </si>
  <si>
    <r>
      <t xml:space="preserve">Culture indicator. </t>
    </r>
    <r>
      <rPr>
        <sz val="11"/>
        <rFont val="Arial"/>
        <family val="2"/>
      </rPr>
      <t>The number of people attending cultural events.</t>
    </r>
  </si>
  <si>
    <t>Number of people</t>
  </si>
  <si>
    <t>Baseline, then ongoing reporting frequency to be agreed in 2023</t>
  </si>
  <si>
    <t>Audience numbers data</t>
  </si>
  <si>
    <t>Total consumer spending at cultural venues</t>
  </si>
  <si>
    <r>
      <t>Culture indicator.</t>
    </r>
    <r>
      <rPr>
        <sz val="11"/>
        <rFont val="Arial"/>
        <family val="2"/>
      </rPr>
      <t xml:space="preserve"> For example, credit card transaction data could be used to understand levels/trends in consumer spending at cultural venues.</t>
    </r>
  </si>
  <si>
    <t>Number of students enrolling/completing FE and HE courses</t>
  </si>
  <si>
    <r>
      <t xml:space="preserve">Cross-cutting indicator. </t>
    </r>
    <r>
      <rPr>
        <sz val="11"/>
        <rFont val="Arial"/>
        <family val="2"/>
      </rPr>
      <t>The number of students enrolling or completing FE and/or HE courses within the local area.</t>
    </r>
  </si>
  <si>
    <t>Number of students</t>
  </si>
  <si>
    <t>E.g. Student enrolment data from FE and HE institutes</t>
  </si>
  <si>
    <t>Health of residents (physical and/or mental)</t>
  </si>
  <si>
    <r>
      <t>Cross-cutting indicator.</t>
    </r>
    <r>
      <rPr>
        <sz val="11"/>
        <rFont val="Arial"/>
        <family val="2"/>
      </rPr>
      <t xml:space="preserve"> For example, surveys could be used to understand the physical and/or mental health of local residents.</t>
    </r>
  </si>
  <si>
    <r>
      <t xml:space="preserve">Additional Outcome Indicators - </t>
    </r>
    <r>
      <rPr>
        <b/>
        <i/>
        <sz val="11"/>
        <color rgb="FFFFFFFF"/>
        <rFont val="Arial"/>
        <family val="2"/>
      </rPr>
      <t>please use the spaces below to tell us about any other outcome indicators that you currently are measuring, or intend to measure, that aren't included in our list above:</t>
    </r>
  </si>
  <si>
    <t>Please provide a clear definition of the indicator:</t>
  </si>
  <si>
    <t>Intentionally Blank</t>
  </si>
  <si>
    <t>To establish a baseline, data needs to be collected prior to project inceptions. Please confirm when you will begin collecting this data:</t>
  </si>
  <si>
    <t>Please describe what data will be collected, including the unit of measurement:</t>
  </si>
  <si>
    <t>Please describe the frequency at which data will be collected and made available:</t>
  </si>
  <si>
    <r>
      <rPr>
        <b/>
        <sz val="11"/>
        <color theme="1"/>
        <rFont val="Arial"/>
        <family val="2"/>
      </rPr>
      <t>Guidance Notes</t>
    </r>
    <r>
      <rPr>
        <sz val="11"/>
        <color theme="1"/>
        <rFont val="Arial"/>
        <family val="2"/>
      </rPr>
      <t xml:space="preserve">
We want to know more about your plans for local evaluation to see what  scope there is for peer-to-peer support and/or alignment with our programme level M&amp;E plans. If you respond "yes" to question 1, please complete the other questions.
</t>
    </r>
  </si>
  <si>
    <t>Question</t>
  </si>
  <si>
    <t>1. Please confirm if you are planning on undertaking your own local evaluation:</t>
  </si>
  <si>
    <t>2. Please indicate the type(s) of evaluation you plan to undertake:</t>
  </si>
  <si>
    <t xml:space="preserve">3. Please indicate the scope of your local evaluation, e.g. all projects for packaged bid or only part of a project for a single bid? </t>
  </si>
  <si>
    <t>4. Please indicate whether you plan to assess the impact of your project(s) on different groups (e.g. based on age, sex, ethnicity, socio-economic background, location, etc.)?</t>
  </si>
  <si>
    <t>5. Is there anything else you would like to add, or provide further information on, e.g. if you selected "Other" for question 2?</t>
  </si>
  <si>
    <t>Yes</t>
  </si>
  <si>
    <t>No</t>
  </si>
  <si>
    <t>Grant Recipient</t>
  </si>
  <si>
    <t>External</t>
  </si>
  <si>
    <t>Every 12 months</t>
  </si>
  <si>
    <t>Transport</t>
  </si>
  <si>
    <t>Culture</t>
  </si>
  <si>
    <t>Agree</t>
  </si>
  <si>
    <t>Do not agree [please flag the issue in the last column]</t>
  </si>
  <si>
    <t>Already collecting</t>
  </si>
  <si>
    <t>Collection will begin before project inceptions</t>
  </si>
  <si>
    <t>Collection will begin after project inceptions</t>
  </si>
  <si>
    <t>Impact</t>
  </si>
  <si>
    <t>Process</t>
  </si>
  <si>
    <t>Both</t>
  </si>
  <si>
    <t>Other</t>
  </si>
  <si>
    <t>No, but a similar indicator</t>
  </si>
  <si>
    <t>Risk register</t>
  </si>
  <si>
    <r>
      <rPr>
        <b/>
        <sz val="11"/>
        <color theme="1"/>
        <rFont val="Calibri"/>
        <family val="2"/>
        <scheme val="minor"/>
      </rPr>
      <t>Guidance Notes</t>
    </r>
    <r>
      <rPr>
        <sz val="11"/>
        <color theme="1"/>
        <rFont val="Calibri"/>
        <family val="2"/>
        <scheme val="minor"/>
      </rPr>
      <t xml:space="preserve">
Please provide an up-to-date risk register using the template below. We expect there to be some changes since the time you submitted your application. 
B29 provides the preset risk categories. Definitions of impact, likelihood and proximity are in D29, E29 and F29 respectively. Cells shaded in grey have drop-downs and those shaded in yellow are automatically calculated. All other cells are open text. 
For packaged bids, if the risk only affects one project, please make this clear in column F (Full Description). If you need a table with more rows, please contact us.</t>
    </r>
  </si>
  <si>
    <t>No.</t>
  </si>
  <si>
    <t>Risk</t>
  </si>
  <si>
    <t>Risk Category</t>
  </si>
  <si>
    <t>Short description of the Risk</t>
  </si>
  <si>
    <t>Full Description</t>
  </si>
  <si>
    <t>Consequences</t>
  </si>
  <si>
    <t>Pre-mitigated Impact</t>
  </si>
  <si>
    <t>Pre-mitigated Likelihood</t>
  </si>
  <si>
    <t>Mitigations</t>
  </si>
  <si>
    <t>Proximity</t>
  </si>
  <si>
    <t>Risk Owner/Role</t>
  </si>
  <si>
    <t>Example of how to complete &gt;</t>
  </si>
  <si>
    <t>External Stakeholder Management</t>
  </si>
  <si>
    <t>Siloed Working</t>
  </si>
  <si>
    <t>Working or communicating as a discrete silo and not learning from other Portfolios</t>
  </si>
  <si>
    <t>Loss of opportunity to aggregate knowledge across teams, programmes, partners.</t>
  </si>
  <si>
    <t xml:space="preserve">5 - Major impact </t>
  </si>
  <si>
    <t>3 - High</t>
  </si>
  <si>
    <t>Cross-function quarterly catchups</t>
  </si>
  <si>
    <t>3 - Medium impact</t>
  </si>
  <si>
    <t>2 - Medium</t>
  </si>
  <si>
    <t>4 - Close: next 3 months</t>
  </si>
  <si>
    <t>Rachel Gregson/Project Manager</t>
  </si>
  <si>
    <t>Risk Categories</t>
  </si>
  <si>
    <t>Impact Inputs</t>
  </si>
  <si>
    <t>Proximity Inputs</t>
  </si>
  <si>
    <t>Likelihood Inputs</t>
  </si>
  <si>
    <t>Poor Policy Design</t>
  </si>
  <si>
    <t>1- Marginal impact</t>
  </si>
  <si>
    <t>1 - Remote</t>
  </si>
  <si>
    <t>1 - Low</t>
  </si>
  <si>
    <t>Poor Delivery</t>
  </si>
  <si>
    <t>2 - Low impact</t>
  </si>
  <si>
    <t>2 - Distant: next 12 months</t>
  </si>
  <si>
    <t>Litigation &amp; Legislation</t>
  </si>
  <si>
    <t>3 - Approaching: next 6 months</t>
  </si>
  <si>
    <t>Property Development</t>
  </si>
  <si>
    <t xml:space="preserve">4 - Significant impact </t>
  </si>
  <si>
    <t>4 - Almost Certain</t>
  </si>
  <si>
    <t>Change in Policy Focus</t>
  </si>
  <si>
    <t>5 - Imminent: next month</t>
  </si>
  <si>
    <t>Funding Withdrawal</t>
  </si>
  <si>
    <t>6 - Critical impact</t>
  </si>
  <si>
    <t>Geopolitical, Environmental or Economic Shock</t>
  </si>
  <si>
    <t>Public objections or Appeals</t>
  </si>
  <si>
    <t>Delivery Partner Risk</t>
  </si>
  <si>
    <t>Poor Governance</t>
  </si>
  <si>
    <t>Human resource - Capacity, Recruitment etc</t>
  </si>
  <si>
    <t>Ineffective Culture</t>
  </si>
  <si>
    <t>Supply Chain Issues and Delays</t>
  </si>
  <si>
    <t>Information Technology &amp; Infrastructure</t>
  </si>
  <si>
    <t>Premises &amp; Estate Management</t>
  </si>
  <si>
    <t>Credit Losses</t>
  </si>
  <si>
    <t>Health &amp; Safety - Personnel and Public safety</t>
  </si>
  <si>
    <t>Environment</t>
  </si>
  <si>
    <t>Investment Losses</t>
  </si>
  <si>
    <t>Security / Cyber / Technical Risk</t>
  </si>
  <si>
    <t>Business Continuity &amp; Disaster Recovery</t>
  </si>
  <si>
    <t>Operations</t>
  </si>
  <si>
    <t>Covid Disruption</t>
  </si>
  <si>
    <t>Reporting</t>
  </si>
  <si>
    <t>Procurement &amp; Outsourcing</t>
  </si>
  <si>
    <t>Training</t>
  </si>
  <si>
    <t>People / Wellbeing</t>
  </si>
  <si>
    <t>Employee Conduct</t>
  </si>
  <si>
    <t>Financial Crime</t>
  </si>
  <si>
    <t>Regulatory</t>
  </si>
  <si>
    <t>Client Mistreatment</t>
  </si>
  <si>
    <t>Rising Costs</t>
  </si>
  <si>
    <t>Reputational Risk</t>
  </si>
  <si>
    <r>
      <rPr>
        <b/>
        <sz val="11"/>
        <color theme="1"/>
        <rFont val="Arial"/>
        <family val="2"/>
      </rPr>
      <t>Guidance Notes</t>
    </r>
    <r>
      <rPr>
        <sz val="11"/>
        <color theme="1"/>
        <rFont val="Arial"/>
        <family val="2"/>
      </rPr>
      <t xml:space="preserve">
We want to know more about your plans for communication to see what scope there may be to join up and amplify key messages.
</t>
    </r>
  </si>
  <si>
    <t>1. Please confirm you are aware of our expectation of submitting case studies as part of our the standard reporting cycle. We will provide more information and the nature and format of case studies shortly.</t>
  </si>
  <si>
    <t>2. What types of key milestones (e.g. first spade in the ground, new building finished) are you planning to communicate with your stakeholders (e.g. residents, business community, MP, media)?</t>
  </si>
  <si>
    <t xml:space="preserve">3. How do you intend to communicate progress with your stakeholders and how frequently? </t>
  </si>
  <si>
    <t xml:space="preserve">4. Is there anything else you would like to add, or provide further information on? </t>
  </si>
  <si>
    <t>I confirm that all the information provided within this document is accurate, only capital costs are being charged to LUF and that all significant issues affecting deliverability of the project have been disclosed.</t>
  </si>
  <si>
    <t xml:space="preserve">Name </t>
  </si>
  <si>
    <t xml:space="preserve">Role </t>
  </si>
  <si>
    <t xml:space="preserve">Additional comments </t>
  </si>
  <si>
    <t>Signature
(Please insert an electronic image of a wet signature)</t>
  </si>
  <si>
    <t>Date</t>
  </si>
  <si>
    <r>
      <t xml:space="preserve">STANDARD Project Indicators - </t>
    </r>
    <r>
      <rPr>
        <b/>
        <i/>
        <sz val="11"/>
        <color rgb="FFFFFFFF"/>
        <rFont val="Arial"/>
        <family val="2"/>
      </rPr>
      <t>please refer to Annex 1.</t>
    </r>
    <r>
      <rPr>
        <b/>
        <sz val="11"/>
        <color rgb="FFFFFFFF"/>
        <rFont val="Arial"/>
        <family val="2"/>
      </rPr>
      <t xml:space="preserve"> Y</t>
    </r>
    <r>
      <rPr>
        <b/>
        <i/>
        <sz val="11"/>
        <color rgb="FFFFFFFF"/>
        <rFont val="Arial"/>
        <family val="2"/>
      </rPr>
      <t>ou must</t>
    </r>
    <r>
      <rPr>
        <b/>
        <sz val="11"/>
        <color rgb="FFFFFFFF"/>
        <rFont val="Arial"/>
        <family val="2"/>
      </rPr>
      <t xml:space="preserve"> se</t>
    </r>
    <r>
      <rPr>
        <b/>
        <i/>
        <sz val="11"/>
        <color rgb="FFFFFFFF"/>
        <rFont val="Arial"/>
        <family val="2"/>
      </rPr>
      <t>lect at least one STANDARD indicator from the drop-down lists for each project.</t>
    </r>
  </si>
  <si>
    <t>Amount of new healthcare space created</t>
  </si>
  <si>
    <t>Amount of new educational space created</t>
  </si>
  <si>
    <t>Amount of new community centre space created</t>
  </si>
  <si>
    <t>Amount of existing community centre space improved</t>
  </si>
  <si>
    <t>Amount of new sports centre space created</t>
  </si>
  <si>
    <t>Amount of existing sports centre space improved</t>
  </si>
  <si>
    <t>Amount of new retail space created</t>
  </si>
  <si>
    <t>The total square metrage of new retail space completed. 
- A retail space means a fixed location for the display or retail sale of goods or services. Examples include, but are not limited to supermarkets; shops selling clothing, electronics, furniture, books, etc.; retail banks.
- New means any space that was not retail space (as defined above) before the project. This could refer to new space or repurposed space. 
- Completed means physical completion of the facilities and space is ready for occupancy immediately.</t>
  </si>
  <si>
    <r>
      <t xml:space="preserve">The total square metrage of existing retail space with improvements completed. 
- A retail space means a fixed location for the display or retail sale of goods or services. Examples include, but are not limited to supermarkets; shops selling clothing, electronics, furniture, books, etc.; retail banks.
- Existing means the space was classed as 'retail' (as defined above) prior to the improvements.
- Improvements means adding, renovating or repairing facilities with the aim of creating a better space. It does </t>
    </r>
    <r>
      <rPr>
        <u/>
        <sz val="11"/>
        <color theme="1"/>
        <rFont val="Calibri"/>
        <family val="2"/>
        <scheme val="minor"/>
      </rPr>
      <t>not</t>
    </r>
    <r>
      <rPr>
        <sz val="11"/>
        <color theme="1"/>
        <rFont val="Calibri"/>
        <family val="2"/>
        <scheme val="minor"/>
      </rPr>
      <t xml:space="preserve"> include maintenance of existing facilities.
- Completed means physical completion of the facilities and space is ready for occupancy immediately.</t>
    </r>
  </si>
  <si>
    <t>Amount of new hospitality space created</t>
  </si>
  <si>
    <t>The total square metrage of new hospitality space completed. 
- A hospitality space means a space whose primary purpose is for accommodation or food service. Examples include, but are not limited to, restaurants, cafes, pubs, bars, catering, hotels, camp sites and other accommodation.
- New means any space that was not hospitality space (as defined above) before the project. This could refer to new space or repurposed space. 
- Completed means physical completion of the facilities and space is ready for occupancy immediately.</t>
  </si>
  <si>
    <t>Amount of exsiting hospitality space improved</t>
  </si>
  <si>
    <r>
      <t xml:space="preserve">The total square metrage of existing hospitality space with improvements completed. 
- A hospitality space means a space whose primary purpose is for accommodation or food service. Examples include, but are not limited to, restaurants, cafes, pubs, bars, catering, hotels, camp sites and other accommodation.
- Existing means the space was classed as 'hospitality' (as defined above) prior to the improvements.
- Improvements means adding, renovating or repairing facilities with the aim of creating a better space. It does </t>
    </r>
    <r>
      <rPr>
        <u/>
        <sz val="11"/>
        <color theme="1"/>
        <rFont val="Calibri"/>
        <family val="2"/>
        <scheme val="minor"/>
      </rPr>
      <t>not</t>
    </r>
    <r>
      <rPr>
        <sz val="11"/>
        <color theme="1"/>
        <rFont val="Calibri"/>
        <family val="2"/>
        <scheme val="minor"/>
      </rPr>
      <t xml:space="preserve"> include maintenance of existing facilities.
- Completed means physical completion of the facilities and space is ready for occupancy immediately.</t>
    </r>
  </si>
  <si>
    <t>Amount of new office space created</t>
  </si>
  <si>
    <t>Amount of new industrial space created</t>
  </si>
  <si>
    <t>Regeneration and Town Centre</t>
  </si>
  <si>
    <r>
      <t xml:space="preserve">S151 Officer or equivalent </t>
    </r>
    <r>
      <rPr>
        <sz val="11"/>
        <color rgb="FFFFFFFF"/>
        <rFont val="Arial"/>
        <family val="2"/>
      </rPr>
      <t>(local authorities)</t>
    </r>
    <r>
      <rPr>
        <b/>
        <sz val="11"/>
        <color rgb="FFFFFFFF"/>
        <rFont val="Arial"/>
        <family val="2"/>
      </rPr>
      <t>/Finance Director</t>
    </r>
    <r>
      <rPr>
        <sz val="11"/>
        <color rgb="FFFFFFFF"/>
        <rFont val="Arial"/>
        <family val="2"/>
      </rPr>
      <t xml:space="preserve"> (NI non-local authorities)</t>
    </r>
    <r>
      <rPr>
        <b/>
        <sz val="11"/>
        <color rgb="FFFFFFFF"/>
        <rFont val="Arial"/>
        <family val="2"/>
      </rPr>
      <t xml:space="preserve"> Name:</t>
    </r>
  </si>
  <si>
    <t xml:space="preserve">Approval: S151 officer or equivalent (local authorities) / Finance Director (Northern Ireland non-local authorities only) </t>
  </si>
  <si>
    <r>
      <rPr>
        <b/>
        <sz val="11"/>
        <color theme="1"/>
        <rFont val="Arial"/>
        <family val="2"/>
      </rPr>
      <t>Guidance Notes</t>
    </r>
    <r>
      <rPr>
        <sz val="11"/>
        <color theme="1"/>
        <rFont val="Arial"/>
        <family val="2"/>
      </rPr>
      <t xml:space="preserve">
We require this document to be signed by a S151 Officer (or equivalent) or CFO. There is also opportunity to provide additional information and/or raise questions.
</t>
    </r>
  </si>
  <si>
    <t>- sign-off by S151 Officer (or equivalent) / Finance Director</t>
  </si>
  <si>
    <t>Health and Safety Accreditation</t>
  </si>
  <si>
    <r>
      <rPr>
        <b/>
        <sz val="11"/>
        <color theme="1"/>
        <rFont val="Arial"/>
        <family val="2"/>
      </rPr>
      <t>Guidance Notes</t>
    </r>
    <r>
      <rPr>
        <sz val="11"/>
        <color theme="1"/>
        <rFont val="Arial"/>
        <family val="2"/>
      </rPr>
      <t xml:space="preserve">
We are focusing on the total project cost as per your application. You can use the drop downs in column B to select all relevant sources. Column C is also drop down. All the totals are automatically calculated.
If you have indicated 'Other Source' from the drop down menu in column B, please provide in addition to name of the organistaion in column D, a description of what this will be.
Where funding is unsecured please provide further details in the second table on this sheet. You may also wish to consider if unsecured funding should be included in your risk register. 
Packaged bids (up to three projects) do not need to provide a breakdown by project.
For funding sources extending beyond 2024/25, please complete the additional details section below the main table. 
Capital expenditure incurred this financial year may be classed as eligible for grant, provided grant recipients can associate expenditure with the development of the asset.
We expect the LUF grant amount to agree to the announcement letter and all other secured figures to agree to the information in your application. If you need a table with more rows, please contact us. 
Where a Grant Recipient is capable of recovering VAT, costs should exclude VAT.</t>
    </r>
  </si>
  <si>
    <r>
      <t xml:space="preserve">Outcome Indicator List - </t>
    </r>
    <r>
      <rPr>
        <b/>
        <i/>
        <sz val="11"/>
        <color rgb="FFFFFFFF"/>
        <rFont val="Arial"/>
        <family val="2"/>
      </rPr>
      <t>please complete for ALL indicators</t>
    </r>
  </si>
  <si>
    <r>
      <t>CUSTOM Project Indicators -</t>
    </r>
    <r>
      <rPr>
        <b/>
        <i/>
        <sz val="11"/>
        <color rgb="FFFFFFFF"/>
        <rFont val="Arial"/>
        <family val="2"/>
      </rPr>
      <t xml:space="preserve"> additional indicators not included in Annex 1 that you intend to measure</t>
    </r>
    <r>
      <rPr>
        <b/>
        <sz val="11"/>
        <color rgb="FFFFFFFF"/>
        <rFont val="Arial"/>
        <family val="2"/>
      </rPr>
      <t>.</t>
    </r>
  </si>
  <si>
    <r>
      <rPr>
        <b/>
        <sz val="11"/>
        <rFont val="Arial"/>
        <family val="2"/>
      </rPr>
      <t>Guidance Notes</t>
    </r>
    <r>
      <rPr>
        <sz val="11"/>
        <rFont val="Arial"/>
        <family val="2"/>
      </rPr>
      <t xml:space="preserve">
The purpose of this tab is to:
- confirm you are confident in providing data against the three mandatory indicators - or to flag where you have concerns (e.g., if you do not believe these are relevant to your project);
- choose which standard output indicators you will report against for each project and, as above, confirm you are confident in providing the necessary data/evidence; and
- record any additional output indicators for each project that are not included in our standard set of indicators - </t>
    </r>
    <r>
      <rPr>
        <u/>
        <sz val="11"/>
        <rFont val="Arial"/>
        <family val="2"/>
      </rPr>
      <t>we ask that you align with our standard indicators where possible, so this section should only be used in exceptional circumstances.</t>
    </r>
    <r>
      <rPr>
        <sz val="11"/>
        <rFont val="Arial"/>
        <family val="2"/>
      </rPr>
      <t xml:space="preserve">
There are three sections which allow for information to be recorded for up to three projects (package bid). For each section/project, the actions required of you are:
1. Complete the project name and primary intervention theme cells at the top of each section.
2. Fill in ALL information for the three, pre-populated mandatory indicators (</t>
    </r>
    <r>
      <rPr>
        <u/>
        <sz val="11"/>
        <rFont val="Arial"/>
        <family val="2"/>
      </rPr>
      <t>highlighted blue</t>
    </r>
    <r>
      <rPr>
        <sz val="11"/>
        <rFont val="Arial"/>
        <family val="2"/>
      </rPr>
      <t>) at the top of the first table, using the drop-down lists where applicable. You can find supplementary guidance for estimating job numbers in the box below this one.
3. Below the three mandatory indicators, there is space to select project-specific output indicators from our standard set, using the drop-down list provided. You should select these based on the specifics of the project. Please then complete ALL information requested in the columns to the right of this.
4. Finally, if there are any additional output indicators that are not included in our standard set of indicators, but that you intend to report against (e.g. for your local evaluation), then please use the second table in each section to do this.
5. Please repeat steps 1 to 4 for each additional project (for package bids only).</t>
    </r>
  </si>
  <si>
    <t>Name of attendees for inception meeting:</t>
  </si>
  <si>
    <r>
      <rPr>
        <b/>
        <sz val="11"/>
        <rFont val="Arial"/>
        <family val="2"/>
      </rPr>
      <t>Guidance Notes</t>
    </r>
    <r>
      <rPr>
        <sz val="11"/>
        <rFont val="Arial"/>
        <family val="2"/>
      </rPr>
      <t xml:space="preserve">
To help us develop our evaluation strategy, we want to know if you currently are - or plan to - collect data that could be used to measure "outcomes".  We have provided a list of indicators below that we are particularly interested in - please provide information against each of these. If there are additional outcome indicators that you intend to measure (e.g., as part of your local evaluation) that are not present in our list then please let us know about these in the second table at the bottom of this page. 
The more we know about data availability, the better we can design the programme evaluation, and the more we stand to learn from the Levelling Up Fund about what works so we can improve future fund design and delivery. 
For the first table, column E </t>
    </r>
    <r>
      <rPr>
        <u/>
        <sz val="11"/>
        <rFont val="Arial"/>
        <family val="2"/>
      </rPr>
      <t>must</t>
    </r>
    <r>
      <rPr>
        <sz val="11"/>
        <rFont val="Arial"/>
        <family val="2"/>
      </rPr>
      <t xml:space="preserve"> be completed for all indicators listed. For any responses where you select "Yes" or "No, but a similar indicator" please complete columns F to K. Further information on each indicator can be found in columns L to N.
For the second table, please complete as much information as possible. If you require additional rows, please contact us.</t>
    </r>
  </si>
  <si>
    <r>
      <rPr>
        <b/>
        <i/>
        <u/>
        <sz val="11"/>
        <rFont val="Arial"/>
        <family val="2"/>
      </rPr>
      <t>You should report against our standard set of output indicators where possible.</t>
    </r>
    <r>
      <rPr>
        <b/>
        <i/>
        <sz val="11"/>
        <rFont val="Arial"/>
        <family val="2"/>
      </rPr>
      <t xml:space="preserve"> However, if you plan to report against any additional </t>
    </r>
    <r>
      <rPr>
        <b/>
        <i/>
        <u/>
        <sz val="11"/>
        <rFont val="Arial"/>
        <family val="2"/>
      </rPr>
      <t>output</t>
    </r>
    <r>
      <rPr>
        <b/>
        <i/>
        <sz val="11"/>
        <rFont val="Arial"/>
        <family val="2"/>
      </rPr>
      <t xml:space="preserve"> indicators then please record these using the rows below.</t>
    </r>
    <r>
      <rPr>
        <b/>
        <sz val="11"/>
        <rFont val="Arial"/>
        <family val="2"/>
      </rPr>
      <t xml:space="preserve">
Indicator Name:</t>
    </r>
  </si>
  <si>
    <r>
      <rPr>
        <b/>
        <i/>
        <sz val="11"/>
        <color rgb="FF000000"/>
        <rFont val="Arial"/>
        <family val="2"/>
      </rPr>
      <t>Select your chosen project indicators in the white cells below, using the drop-down lists.</t>
    </r>
    <r>
      <rPr>
        <b/>
        <sz val="11"/>
        <color rgb="FF000000"/>
        <rFont val="Arial"/>
        <family val="2"/>
      </rPr>
      <t xml:space="preserve">
Indicator Name:</t>
    </r>
  </si>
  <si>
    <t xml:space="preserve">Completion Date - Please add at a  minimum month and year </t>
  </si>
  <si>
    <t>Start Date - Please add at a minimum month and year</t>
  </si>
  <si>
    <t>Pre-mitigated Raw Total Score</t>
  </si>
  <si>
    <t>Post-Mitigated Impact</t>
  </si>
  <si>
    <t>Post-mitigated Raw Total Score</t>
  </si>
  <si>
    <t>Post-mitigated Likelihood</t>
  </si>
  <si>
    <t xml:space="preserve">*Full Business Case Approval (+£20m - £50m larger schemes only) </t>
  </si>
  <si>
    <t xml:space="preserve">*Outline Business Case Approval (+£20m - £50m larger schemes only) </t>
  </si>
  <si>
    <t>Dundonald International Ice Bowl</t>
  </si>
  <si>
    <t>Footfall of people entering DIIB facility</t>
  </si>
  <si>
    <t>Number of users</t>
  </si>
  <si>
    <t>6 monthly</t>
  </si>
  <si>
    <t>Collector units</t>
  </si>
  <si>
    <t>Survey of user characteristics - survey to ascertain gender, age, residency</t>
  </si>
  <si>
    <t>Survey</t>
  </si>
  <si>
    <t xml:space="preserve">Income generated </t>
  </si>
  <si>
    <t>Breakdown by type of attraction</t>
  </si>
  <si>
    <t>Monthly</t>
  </si>
  <si>
    <t>Till and other Receipts</t>
  </si>
  <si>
    <t>Health and Wellbeing of users</t>
  </si>
  <si>
    <t>Satisfaction that facility is leading to improved health and wellbeing</t>
  </si>
  <si>
    <t>Users by gender, age, origin</t>
  </si>
  <si>
    <t>Energy usage</t>
  </si>
  <si>
    <t xml:space="preserve">Level of energy consumption </t>
  </si>
  <si>
    <t>Energy consumption</t>
  </si>
  <si>
    <t>Monthly usage</t>
  </si>
  <si>
    <t>Meter reading</t>
  </si>
  <si>
    <t>All elements of the project</t>
  </si>
  <si>
    <t>Customer satisfaction</t>
  </si>
  <si>
    <t>Level of satisfaction of users</t>
  </si>
  <si>
    <t>Survey of users on level of satisfaction</t>
  </si>
  <si>
    <t>Breakdown by age, gender, origin</t>
  </si>
  <si>
    <t>Impact will be assessed by age, gender, origin</t>
  </si>
  <si>
    <t>Not Applicable</t>
  </si>
  <si>
    <t>4. Completed</t>
  </si>
  <si>
    <t>Procurement Strategy</t>
  </si>
  <si>
    <t>RIBA Stage 2</t>
  </si>
  <si>
    <t>3. Ongoing - delayed</t>
  </si>
  <si>
    <t>Technical Design</t>
  </si>
  <si>
    <t>Procurement of Main Construction Contract</t>
  </si>
  <si>
    <t>Main Construction Contract Ph1</t>
  </si>
  <si>
    <t>Main Construction Contract Ph2</t>
  </si>
  <si>
    <t>Main Construction Contract Ph3</t>
  </si>
  <si>
    <t>Handover, Defects Period Ph 2</t>
  </si>
  <si>
    <t>Defects Ph3 and contract close</t>
  </si>
  <si>
    <t>On going</t>
  </si>
  <si>
    <t xml:space="preserve">*Outline Business Case Approval (+£20m- 50m larger schemes only) </t>
  </si>
  <si>
    <t xml:space="preserve">*Full Business Case Approval (+£20m- 50m larger schemes only) </t>
  </si>
  <si>
    <t>Lisburn &amp; Castlereagh City Council</t>
  </si>
  <si>
    <t>Louise Moore</t>
  </si>
  <si>
    <t>louise.moore@lisburncastlereagh.gov.uk</t>
  </si>
  <si>
    <t>Cara McCrory</t>
  </si>
  <si>
    <t>cara.mccrory@lisburncastlereagh.gov.uk</t>
  </si>
  <si>
    <t>LUF0035</t>
  </si>
  <si>
    <t>Brendan Courtney</t>
  </si>
  <si>
    <t>brendan.courtney@lisburncastlereagh.gov.uk</t>
  </si>
  <si>
    <t>Dundonald International Ice Bowl (DIIB)</t>
  </si>
  <si>
    <t>Open tender</t>
  </si>
  <si>
    <t>Key milestones would include: Result of the planning application (completed), first spade in the ground, building progress through the diiferent stages of construction, promotion of design plans, ongoing confirmation of new stakeholders working in partnership with the council, countdown to the opening from 1 year to go, launch of recruitment exercises, media launch and the official opening of new building</t>
  </si>
  <si>
    <t xml:space="preserve">Each stakeholder group will be targeted with a tailored message using a range of communication mediums required at each project milestone. This will include the use of workshops, information sessions, meetings, focus groups, public displays, residential leaflet drops, print &amp; broadcast media, social media and a dedicated website. A staff member will also be assigned to record and respond to all stakeholder enquiries. A detailed action plan will identify and approve timescales and resources at monthly Project Boards.   </t>
  </si>
  <si>
    <t>The key messages which will be communicated as part of the redevelopment project include: 1) To build excitement for the creation of a major tourist attraction in the Council area. 2) To promote the benefits of the redevelopment to the local economy through the creation of additional employment opportunities from economic regeneration and public and private sector investment. 3) To promote the continuity of service to customers and the affordability of the scheme throughout the construction stage. 4) To build awareness on the environmental and economic benefits that will be created. 5) To provide stakeholders with a voice to shape the range of new services, which will be added to the facility. 6)The positive impact on the health and wellbeing of local communities by the increased opportunity to participate in sport and physical recreation.</t>
  </si>
  <si>
    <t>PROJECT 1: DUNDONALD INTERNATIONAL ICE BOWL (DIIB)</t>
  </si>
  <si>
    <t>Local Authority</t>
  </si>
  <si>
    <t xml:space="preserve">East Belfast </t>
  </si>
  <si>
    <t xml:space="preserve">Gavin Robinson </t>
  </si>
  <si>
    <t>BT16 1XT</t>
  </si>
  <si>
    <t>long (x) 341,095.1707 lat (y) 373,174.1925</t>
  </si>
  <si>
    <t xml:space="preserve">A vacancy has arisen for a project manager within the Council who will be the main point of contact with the appointed project management consultant for the project.     </t>
  </si>
  <si>
    <t>Reserves/Borrowing</t>
  </si>
  <si>
    <t>Department for Communities</t>
  </si>
  <si>
    <t>Pending and agreed in principle</t>
  </si>
  <si>
    <t>Department for Communities economist to review and approve full business case</t>
  </si>
  <si>
    <t>Belfast City Regional Deal Growth Programme (Complementary Fund)</t>
  </si>
  <si>
    <t>Awaiting decision on award</t>
  </si>
  <si>
    <t>Now proposed before the end of March 2022</t>
  </si>
  <si>
    <t>See update on Procurement above</t>
  </si>
  <si>
    <t>Completion of Phase 2</t>
  </si>
  <si>
    <t>Very Good</t>
  </si>
  <si>
    <t>An alteration is proposed to the parking layout and internal service road arising out of negotiations with a neighbouring business who lease land from the Council</t>
  </si>
  <si>
    <t xml:space="preserve">Donal  </t>
  </si>
  <si>
    <t>donal.rogan@lisburncastlereagh.gov.uk</t>
  </si>
  <si>
    <t>Louise Moore, Donal Rogan, Conor Hughes, Brendan Courtney, Joanne Hewitt, Gerry Coghlan &amp; Angela Reavey</t>
  </si>
  <si>
    <t>Not identified as a significant risk</t>
  </si>
  <si>
    <t>Not identified as a significant risk.  The recruitment process is commenced and interim arrangements are in place.</t>
  </si>
  <si>
    <t>No further steps</t>
  </si>
  <si>
    <t>Two stage with novated contracts for specialist Ice and Bowling</t>
  </si>
  <si>
    <t>The Council have agreed that social value and regeneration is germain to the contract.   As a minimum the Council will adopt the regional government buy social clauses.  Should the other third party funding be available it is likely that the Council will have to have further regard to advice provided by Central Procurement Directorate of the Department of Finance.</t>
  </si>
  <si>
    <t>Director of Finance &amp; Corporate Services</t>
  </si>
  <si>
    <t>24th November 2021</t>
  </si>
  <si>
    <t>There is continued local authority funding extending into 2026 to the value of £1,240,053 is provided as retention and/or a performance bond incorporated in the contractual requirements.</t>
  </si>
  <si>
    <t>Held pending outcome of application for grant funding. Procurement now envisaged for Q4 2021/22.</t>
  </si>
  <si>
    <t xml:space="preserve">Achieving Excellence in Construction Initiative for Northern Ireland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</si>
</sst>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dd\-mmm\-yyyy"/>
    <numFmt numFmtId="166" formatCode="&quot;£&quot;#,##0"/>
  </numFmts>
  <fonts count="64">
    <font>
      <sz val="11"/>
      <color theme="1"/>
      <name val="Calibri"/>
      <family val="2"/>
      <scheme val="minor"/>
    </font>
    <font>
      <sz val="11"/>
      <color theme="1"/>
      <name val="Arial"/>
      <family val="2"/>
    </font>
    <font>
      <b/>
      <sz val="11"/>
      <color theme="1"/>
      <name val="Arial"/>
      <family val="2"/>
    </font>
    <font>
      <b/>
      <sz val="18"/>
      <color theme="1"/>
      <name val="Arial"/>
      <family val="2"/>
    </font>
    <font>
      <b/>
      <sz val="20"/>
      <color theme="1"/>
      <name val="Arial"/>
      <family val="2"/>
    </font>
    <font>
      <b/>
      <sz val="14"/>
      <color theme="1"/>
      <name val="Arial"/>
      <family val="2"/>
    </font>
    <font>
      <b/>
      <sz val="11"/>
      <color theme="1"/>
      <name val="Arial Black"/>
      <family val="2"/>
    </font>
    <font>
      <sz val="12"/>
      <color theme="1"/>
      <name val="Arial"/>
      <family val="2"/>
    </font>
    <font>
      <sz val="11"/>
      <color theme="1"/>
      <name val="Calibri"/>
      <family val="2"/>
      <scheme val="minor"/>
    </font>
    <font>
      <b/>
      <sz val="11"/>
      <color theme="1"/>
      <name val="Calibri"/>
      <family val="2"/>
      <scheme val="minor"/>
    </font>
    <font>
      <sz val="11"/>
      <color theme="0"/>
      <name val="Calibri"/>
      <family val="2"/>
      <scheme val="minor"/>
    </font>
    <font>
      <b/>
      <i/>
      <sz val="12"/>
      <color theme="1" tint="0.34998626667073579"/>
      <name val="Calibri"/>
      <family val="2"/>
      <scheme val="minor"/>
    </font>
    <font>
      <i/>
      <sz val="11"/>
      <color theme="1" tint="0.34998626667073579"/>
      <name val="Calibri"/>
      <family val="2"/>
      <scheme val="minor"/>
    </font>
    <font>
      <i/>
      <sz val="11"/>
      <color rgb="FF0B0C0D"/>
      <name val="Calibri"/>
      <family val="2"/>
      <scheme val="minor"/>
    </font>
    <font>
      <b/>
      <sz val="11"/>
      <color theme="0"/>
      <name val="Calibri"/>
      <family val="2"/>
    </font>
    <font>
      <sz val="11"/>
      <name val="Calibri"/>
      <family val="2"/>
    </font>
    <font>
      <sz val="11"/>
      <name val="Arial"/>
      <family val="2"/>
    </font>
    <font>
      <b/>
      <sz val="11"/>
      <color theme="0"/>
      <name val="Calibri"/>
      <family val="2"/>
      <scheme val="minor"/>
    </font>
    <font>
      <u/>
      <sz val="11"/>
      <color theme="10"/>
      <name val="Calibri"/>
      <family val="2"/>
      <scheme val="minor"/>
    </font>
    <font>
      <b/>
      <sz val="11"/>
      <color rgb="FFE4003A"/>
      <name val="Arial"/>
      <family val="2"/>
    </font>
    <font>
      <b/>
      <sz val="11"/>
      <color theme="6"/>
      <name val="Calibri"/>
      <family val="2"/>
      <scheme val="minor"/>
    </font>
    <font>
      <i/>
      <sz val="11"/>
      <color theme="0"/>
      <name val="Calibri"/>
      <family val="2"/>
      <scheme val="minor"/>
    </font>
    <font>
      <sz val="10"/>
      <color theme="1"/>
      <name val="Arial"/>
      <family val="2"/>
    </font>
    <font>
      <u/>
      <sz val="11"/>
      <color theme="1"/>
      <name val="Calibri"/>
      <family val="2"/>
      <scheme val="minor"/>
    </font>
    <font>
      <sz val="11"/>
      <color theme="0"/>
      <name val="Arial"/>
      <family val="2"/>
    </font>
    <font>
      <b/>
      <sz val="11"/>
      <name val="Arial"/>
      <family val="2"/>
    </font>
    <font>
      <sz val="11"/>
      <color theme="6"/>
      <name val="Arial"/>
      <family val="2"/>
    </font>
    <font>
      <sz val="11"/>
      <color rgb="FF000000"/>
      <name val="Arial"/>
      <family val="2"/>
    </font>
    <font>
      <b/>
      <i/>
      <sz val="11"/>
      <name val="Arial"/>
      <family val="2"/>
    </font>
    <font>
      <b/>
      <sz val="11"/>
      <color theme="0"/>
      <name val="Arial"/>
      <family val="2"/>
    </font>
    <font>
      <b/>
      <sz val="11"/>
      <color rgb="FF000000"/>
      <name val="Arial"/>
      <family val="2"/>
    </font>
    <font>
      <b/>
      <i/>
      <sz val="11"/>
      <color rgb="FF000000"/>
      <name val="Arial"/>
      <family val="2"/>
    </font>
    <font>
      <u/>
      <sz val="11"/>
      <color theme="1"/>
      <name val="Arial"/>
      <family val="2"/>
    </font>
    <font>
      <sz val="11"/>
      <color rgb="FF000000"/>
      <name val="Calibri"/>
      <family val="2"/>
      <charset val="1"/>
    </font>
    <font>
      <b/>
      <sz val="16"/>
      <color rgb="FFFFFFFF"/>
      <name val="Arial"/>
      <family val="2"/>
    </font>
    <font>
      <sz val="10"/>
      <color rgb="FFFFFFFF"/>
      <name val="Arial"/>
      <family val="2"/>
    </font>
    <font>
      <sz val="11"/>
      <color rgb="FFFFFFFF"/>
      <name val="Arial"/>
      <family val="2"/>
    </font>
    <font>
      <b/>
      <sz val="12"/>
      <color rgb="FFFFFFFF"/>
      <name val="Arial"/>
      <family val="2"/>
    </font>
    <font>
      <b/>
      <sz val="11"/>
      <color rgb="FFFFFFFF"/>
      <name val="Arial"/>
      <family val="2"/>
    </font>
    <font>
      <b/>
      <sz val="11"/>
      <color rgb="FFFFFFFF"/>
      <name val="Calibri"/>
      <family val="2"/>
      <scheme val="minor"/>
    </font>
    <font>
      <b/>
      <sz val="18"/>
      <color rgb="FFFFFFFF"/>
      <name val="Arial"/>
      <family val="2"/>
    </font>
    <font>
      <b/>
      <sz val="10"/>
      <color rgb="FFFFFFFF"/>
      <name val="Arial"/>
      <family val="2"/>
    </font>
    <font>
      <b/>
      <sz val="14"/>
      <color rgb="FFFFFFFF"/>
      <name val="Arial"/>
      <family val="2"/>
    </font>
    <font>
      <b/>
      <sz val="18"/>
      <color rgb="FFFFFFFF"/>
      <name val="Calibri"/>
      <family val="2"/>
      <scheme val="minor"/>
    </font>
    <font>
      <b/>
      <i/>
      <sz val="11"/>
      <color rgb="FFFFFFFF"/>
      <name val="Arial"/>
      <family val="2"/>
    </font>
    <font>
      <b/>
      <i/>
      <sz val="11"/>
      <color theme="0"/>
      <name val="Calibri"/>
      <family val="2"/>
      <scheme val="minor"/>
    </font>
    <font>
      <i/>
      <sz val="11"/>
      <color theme="6"/>
      <name val="Arial"/>
      <family val="2"/>
    </font>
    <font>
      <u/>
      <sz val="11"/>
      <name val="Arial"/>
      <family val="2"/>
    </font>
    <font>
      <b/>
      <sz val="11"/>
      <color theme="5"/>
      <name val="Calibri"/>
      <family val="2"/>
      <scheme val="minor"/>
    </font>
    <font>
      <i/>
      <sz val="11"/>
      <color theme="1"/>
      <name val="Arial"/>
      <family val="2"/>
    </font>
    <font>
      <sz val="8"/>
      <name val="Calibri"/>
      <family val="2"/>
      <scheme val="minor"/>
    </font>
    <font>
      <sz val="11"/>
      <color theme="1"/>
      <name val="Arial (Body)"/>
    </font>
    <font>
      <u/>
      <sz val="11"/>
      <color theme="10"/>
      <name val="Arial"/>
      <family val="2"/>
    </font>
    <font>
      <b/>
      <i/>
      <sz val="11"/>
      <color theme="0"/>
      <name val="Arial"/>
      <family val="2"/>
    </font>
    <font>
      <u/>
      <sz val="11"/>
      <color theme="8"/>
      <name val="Arial"/>
      <family val="2"/>
    </font>
    <font>
      <b/>
      <i/>
      <sz val="10"/>
      <color theme="0"/>
      <name val="Arial"/>
      <family val="2"/>
    </font>
    <font>
      <sz val="11"/>
      <color rgb="FF4472C4"/>
      <name val="Calibri"/>
      <family val="2"/>
    </font>
    <font>
      <b/>
      <sz val="12"/>
      <color theme="0"/>
      <name val="Arial"/>
      <family val="2"/>
    </font>
    <font>
      <b/>
      <sz val="12"/>
      <name val="Arial"/>
      <family val="2"/>
    </font>
    <font>
      <sz val="16"/>
      <color theme="0"/>
      <name val="Arial"/>
      <family val="2"/>
    </font>
    <font>
      <b/>
      <sz val="16"/>
      <color theme="0"/>
      <name val="Arial"/>
      <family val="2"/>
    </font>
    <font>
      <b/>
      <u/>
      <sz val="11"/>
      <color theme="1"/>
      <name val="Calibri"/>
      <family val="2"/>
      <scheme val="minor"/>
    </font>
    <font>
      <sz val="11"/>
      <color rgb="FF000000"/>
      <name val="Arial"/>
      <family val="2"/>
    </font>
    <font>
      <b/>
      <i/>
      <u/>
      <sz val="11"/>
      <name val="Arial"/>
      <family val="2"/>
    </font>
  </fonts>
  <fills count="23">
    <fill>
      <patternFill patternType="none"/>
    </fill>
    <fill>
      <patternFill patternType="gray125"/>
    </fill>
    <fill>
      <patternFill patternType="solid">
        <fgColor rgb="FF009999"/>
        <bgColor indexed="64"/>
      </patternFill>
    </fill>
    <fill>
      <patternFill patternType="solid">
        <fgColor theme="6"/>
      </patternFill>
    </fill>
    <fill>
      <patternFill patternType="solid">
        <fgColor theme="2"/>
        <bgColor indexed="64"/>
      </patternFill>
    </fill>
    <fill>
      <patternFill patternType="solid">
        <fgColor rgb="FFFFFFFF"/>
      </patternFill>
    </fill>
    <fill>
      <patternFill patternType="solid">
        <fgColor theme="0"/>
        <bgColor indexed="64"/>
      </patternFill>
    </fill>
    <fill>
      <patternFill patternType="solid">
        <fgColor rgb="FFFFFF00"/>
        <bgColor indexed="64"/>
      </patternFill>
    </fill>
    <fill>
      <patternFill patternType="solid">
        <fgColor theme="7"/>
        <bgColor indexed="64"/>
      </patternFill>
    </fill>
    <fill>
      <patternFill patternType="solid">
        <fgColor theme="0" tint="-4.9989318521683403E-2"/>
        <bgColor indexed="64"/>
      </patternFill>
    </fill>
    <fill>
      <patternFill patternType="solid">
        <fgColor rgb="FFF8F6A2"/>
        <bgColor indexed="64"/>
      </patternFill>
    </fill>
    <fill>
      <patternFill patternType="solid">
        <fgColor rgb="FFECECEC"/>
        <bgColor indexed="64"/>
      </patternFill>
    </fill>
    <fill>
      <patternFill patternType="solid">
        <fgColor theme="6"/>
        <bgColor indexed="64"/>
      </patternFill>
    </fill>
    <fill>
      <patternFill patternType="solid">
        <fgColor rgb="FFF2F2F2"/>
        <bgColor indexed="64"/>
      </patternFill>
    </fill>
    <fill>
      <patternFill patternType="solid">
        <fgColor rgb="FFBFBFBF"/>
        <bgColor indexed="64"/>
      </patternFill>
    </fill>
    <fill>
      <patternFill patternType="solid">
        <fgColor rgb="FFFFF2CC"/>
        <bgColor indexed="64"/>
      </patternFill>
    </fill>
    <fill>
      <patternFill patternType="solid">
        <fgColor rgb="FF002060"/>
        <bgColor indexed="64"/>
      </patternFill>
    </fill>
    <fill>
      <patternFill patternType="solid">
        <fgColor rgb="FFFFFFFF"/>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79998168889431442"/>
        <bgColor theme="4" tint="0.79998168889431442"/>
      </patternFill>
    </fill>
  </fills>
  <borders count="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medium">
        <color theme="7"/>
      </bottom>
      <diagonal/>
    </border>
    <border>
      <left style="dotted">
        <color theme="3"/>
      </left>
      <right/>
      <top/>
      <bottom/>
      <diagonal/>
    </border>
    <border>
      <left/>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rgb="FF000000"/>
      </left>
      <right style="thin">
        <color rgb="FF000000"/>
      </right>
      <top style="thin">
        <color indexed="64"/>
      </top>
      <bottom style="thin">
        <color indexed="64"/>
      </bottom>
      <diagonal/>
    </border>
  </borders>
  <cellStyleXfs count="7">
    <xf numFmtId="0" fontId="0" fillId="0" borderId="0"/>
    <xf numFmtId="0" fontId="10" fillId="3" borderId="0" applyNumberFormat="0" applyBorder="0" applyAlignment="0" applyProtection="0"/>
    <xf numFmtId="0" fontId="8" fillId="0" borderId="0"/>
    <xf numFmtId="0" fontId="18" fillId="0" borderId="0" applyNumberFormat="0" applyFill="0" applyBorder="0" applyAlignment="0" applyProtection="0"/>
    <xf numFmtId="0" fontId="20" fillId="0" borderId="38" applyNumberFormat="0" applyFill="0" applyProtection="0">
      <alignment horizontal="left"/>
    </xf>
    <xf numFmtId="0" fontId="21" fillId="8" borderId="39" applyNumberFormat="0" applyBorder="0">
      <alignment horizontal="left"/>
    </xf>
    <xf numFmtId="0" fontId="48" fillId="0" borderId="38" applyNumberFormat="0" applyFill="0" applyProtection="0">
      <alignment horizontal="left"/>
    </xf>
  </cellStyleXfs>
  <cellXfs count="378">
    <xf numFmtId="0" fontId="0" fillId="0" borderId="0" xfId="0"/>
    <xf numFmtId="1" fontId="12" fillId="5" borderId="1" xfId="0" applyNumberFormat="1" applyFont="1" applyFill="1" applyBorder="1" applyAlignment="1">
      <alignment horizontal="center" vertical="center" wrapText="1"/>
    </xf>
    <xf numFmtId="2" fontId="12" fillId="5" borderId="1" xfId="0" applyNumberFormat="1" applyFont="1" applyFill="1" applyBorder="1" applyAlignment="1">
      <alignment horizontal="center" vertical="center"/>
    </xf>
    <xf numFmtId="1" fontId="12" fillId="0" borderId="1" xfId="0" applyNumberFormat="1" applyFont="1" applyBorder="1" applyAlignment="1">
      <alignment horizontal="center" vertical="center" wrapText="1"/>
    </xf>
    <xf numFmtId="0" fontId="15" fillId="6" borderId="1" xfId="0" applyFont="1" applyFill="1" applyBorder="1"/>
    <xf numFmtId="0" fontId="0" fillId="7" borderId="1" xfId="0" applyFill="1" applyBorder="1" applyAlignment="1">
      <alignment vertical="center" wrapText="1"/>
    </xf>
    <xf numFmtId="0" fontId="0" fillId="0" borderId="0" xfId="0" applyAlignment="1">
      <alignment vertical="center"/>
    </xf>
    <xf numFmtId="0" fontId="17" fillId="2" borderId="1" xfId="0" applyFont="1" applyFill="1" applyBorder="1" applyAlignment="1">
      <alignment vertical="center" wrapText="1"/>
    </xf>
    <xf numFmtId="0" fontId="17" fillId="2" borderId="1" xfId="0" applyFont="1" applyFill="1" applyBorder="1" applyAlignment="1">
      <alignment horizontal="left" vertical="center"/>
    </xf>
    <xf numFmtId="0" fontId="0" fillId="7" borderId="1" xfId="0" applyFill="1" applyBorder="1" applyAlignment="1">
      <alignment horizontal="left" vertical="center" wrapText="1"/>
    </xf>
    <xf numFmtId="0" fontId="2" fillId="9" borderId="27" xfId="0" applyFont="1" applyFill="1" applyBorder="1" applyAlignment="1">
      <alignment horizontal="center" vertical="center" wrapText="1"/>
    </xf>
    <xf numFmtId="164" fontId="2" fillId="10" borderId="20" xfId="0" applyNumberFormat="1" applyFont="1" applyFill="1" applyBorder="1" applyAlignment="1">
      <alignment horizontal="center" vertical="center" wrapText="1"/>
    </xf>
    <xf numFmtId="0" fontId="11" fillId="11" borderId="1" xfId="0" applyFont="1" applyFill="1" applyBorder="1" applyAlignment="1">
      <alignment vertical="center" wrapText="1"/>
    </xf>
    <xf numFmtId="0" fontId="12" fillId="11" borderId="1" xfId="0" applyFont="1" applyFill="1" applyBorder="1" applyAlignment="1">
      <alignment horizontal="left" vertical="center" wrapText="1"/>
    </xf>
    <xf numFmtId="0" fontId="12" fillId="11" borderId="1" xfId="0" applyFont="1" applyFill="1" applyBorder="1" applyAlignment="1">
      <alignment horizontal="left" vertical="center"/>
    </xf>
    <xf numFmtId="0" fontId="12" fillId="11" borderId="1" xfId="0" applyFont="1" applyFill="1" applyBorder="1" applyAlignment="1">
      <alignment horizontal="center" vertical="center" wrapText="1"/>
    </xf>
    <xf numFmtId="0" fontId="27" fillId="6" borderId="31" xfId="0" applyFont="1" applyFill="1" applyBorder="1" applyAlignment="1">
      <alignment vertical="center" wrapText="1"/>
    </xf>
    <xf numFmtId="0" fontId="27" fillId="4" borderId="1" xfId="0" applyFont="1" applyFill="1" applyBorder="1" applyAlignment="1">
      <alignment vertical="center" wrapText="1"/>
    </xf>
    <xf numFmtId="0" fontId="27" fillId="6" borderId="1" xfId="0" applyFont="1" applyFill="1" applyBorder="1" applyAlignment="1">
      <alignment vertical="center" wrapText="1"/>
    </xf>
    <xf numFmtId="0" fontId="16" fillId="6" borderId="1" xfId="0" applyFont="1" applyFill="1" applyBorder="1" applyAlignment="1">
      <alignment vertical="center" wrapText="1"/>
    </xf>
    <xf numFmtId="0" fontId="25" fillId="6" borderId="1" xfId="0" applyFont="1" applyFill="1" applyBorder="1" applyAlignment="1">
      <alignment vertical="center"/>
    </xf>
    <xf numFmtId="0" fontId="33" fillId="6" borderId="1" xfId="0" applyFont="1" applyFill="1" applyBorder="1" applyAlignment="1">
      <alignment vertical="center" wrapText="1"/>
    </xf>
    <xf numFmtId="0" fontId="0" fillId="6" borderId="2" xfId="0" applyFill="1" applyBorder="1" applyAlignment="1">
      <alignment vertical="center" wrapText="1"/>
    </xf>
    <xf numFmtId="0" fontId="33" fillId="6" borderId="45" xfId="0" applyFont="1" applyFill="1" applyBorder="1" applyAlignment="1">
      <alignment vertical="center" wrapText="1"/>
    </xf>
    <xf numFmtId="0" fontId="0" fillId="6" borderId="3" xfId="0" applyFill="1" applyBorder="1" applyAlignment="1">
      <alignment vertical="center" wrapText="1"/>
    </xf>
    <xf numFmtId="0" fontId="0" fillId="6" borderId="0" xfId="0" applyFill="1"/>
    <xf numFmtId="0" fontId="10" fillId="6" borderId="0" xfId="1" applyFill="1" applyBorder="1" applyAlignment="1">
      <alignment horizontal="center"/>
    </xf>
    <xf numFmtId="0" fontId="10" fillId="6" borderId="0" xfId="1" applyFill="1" applyBorder="1"/>
    <xf numFmtId="0" fontId="15" fillId="6" borderId="2" xfId="0" applyFont="1" applyFill="1" applyBorder="1"/>
    <xf numFmtId="0" fontId="0" fillId="6" borderId="3" xfId="0" applyFill="1" applyBorder="1"/>
    <xf numFmtId="0" fontId="0" fillId="6" borderId="2" xfId="0" applyFill="1" applyBorder="1"/>
    <xf numFmtId="0" fontId="1" fillId="6" borderId="0" xfId="0" applyFont="1" applyFill="1"/>
    <xf numFmtId="0" fontId="19" fillId="6" borderId="0" xfId="0" applyFont="1" applyFill="1" applyAlignment="1">
      <alignment horizontal="center" wrapText="1"/>
    </xf>
    <xf numFmtId="0" fontId="1" fillId="6" borderId="0" xfId="0" applyFont="1" applyFill="1" applyAlignment="1">
      <alignment horizontal="center"/>
    </xf>
    <xf numFmtId="0" fontId="24" fillId="6" borderId="0" xfId="1" applyFont="1" applyFill="1" applyBorder="1" applyAlignment="1"/>
    <xf numFmtId="165" fontId="24" fillId="6" borderId="0" xfId="1" applyNumberFormat="1" applyFont="1" applyFill="1" applyBorder="1" applyAlignment="1">
      <alignment horizontal="left"/>
    </xf>
    <xf numFmtId="0" fontId="24" fillId="6" borderId="0" xfId="1" applyFont="1" applyFill="1" applyBorder="1"/>
    <xf numFmtId="0" fontId="30" fillId="6" borderId="0" xfId="0" applyFont="1" applyFill="1" applyAlignment="1">
      <alignment horizontal="left" vertical="center" wrapText="1"/>
    </xf>
    <xf numFmtId="0" fontId="27" fillId="6" borderId="0" xfId="0" applyFont="1" applyFill="1" applyAlignment="1">
      <alignment vertical="center" wrapText="1"/>
    </xf>
    <xf numFmtId="0" fontId="1" fillId="6" borderId="0" xfId="0" applyFont="1" applyFill="1" applyAlignment="1">
      <alignment wrapText="1"/>
    </xf>
    <xf numFmtId="0" fontId="1" fillId="6" borderId="0" xfId="0" applyFont="1" applyFill="1" applyAlignment="1">
      <alignment vertical="center"/>
    </xf>
    <xf numFmtId="0" fontId="16" fillId="6" borderId="0" xfId="0" applyFont="1" applyFill="1"/>
    <xf numFmtId="0" fontId="30" fillId="6" borderId="0" xfId="0" applyFont="1" applyFill="1" applyAlignment="1">
      <alignment vertical="center" wrapText="1"/>
    </xf>
    <xf numFmtId="0" fontId="26" fillId="6" borderId="0" xfId="0" applyFont="1" applyFill="1" applyAlignment="1">
      <alignment horizontal="left" vertical="center" wrapText="1"/>
    </xf>
    <xf numFmtId="0" fontId="29" fillId="6" borderId="0" xfId="1" applyFont="1" applyFill="1" applyBorder="1" applyAlignment="1">
      <alignment vertical="center" wrapText="1"/>
    </xf>
    <xf numFmtId="0" fontId="24" fillId="6" borderId="0" xfId="1" applyFont="1" applyFill="1" applyBorder="1" applyAlignment="1">
      <alignment horizontal="right" vertical="center"/>
    </xf>
    <xf numFmtId="0" fontId="7" fillId="6" borderId="37" xfId="0" applyFont="1" applyFill="1" applyBorder="1" applyAlignment="1">
      <alignment horizontal="left" vertical="center"/>
    </xf>
    <xf numFmtId="0" fontId="7" fillId="6" borderId="35" xfId="0" applyFont="1" applyFill="1" applyBorder="1" applyAlignment="1">
      <alignment horizontal="left" vertical="center"/>
    </xf>
    <xf numFmtId="0" fontId="1" fillId="6" borderId="1" xfId="0" applyFont="1" applyFill="1" applyBorder="1" applyAlignment="1">
      <alignment horizontal="center" vertical="center"/>
    </xf>
    <xf numFmtId="0" fontId="16" fillId="6" borderId="1" xfId="0" applyFont="1" applyFill="1" applyBorder="1" applyAlignment="1">
      <alignment horizontal="left" vertical="top" wrapText="1"/>
    </xf>
    <xf numFmtId="0" fontId="16" fillId="6" borderId="1" xfId="0" applyFont="1" applyFill="1" applyBorder="1" applyAlignment="1">
      <alignment horizontal="center" vertical="center" wrapText="1"/>
    </xf>
    <xf numFmtId="164" fontId="1" fillId="6" borderId="0" xfId="0" applyNumberFormat="1" applyFont="1" applyFill="1" applyAlignment="1">
      <alignment horizontal="center" vertical="center" wrapText="1"/>
    </xf>
    <xf numFmtId="164" fontId="1" fillId="6" borderId="6" xfId="0" applyNumberFormat="1" applyFont="1" applyFill="1" applyBorder="1" applyAlignment="1">
      <alignment horizontal="center" vertical="center" wrapText="1"/>
    </xf>
    <xf numFmtId="164" fontId="1" fillId="6" borderId="4" xfId="0" applyNumberFormat="1" applyFont="1" applyFill="1" applyBorder="1" applyAlignment="1">
      <alignment horizontal="center" vertical="center" wrapText="1"/>
    </xf>
    <xf numFmtId="164" fontId="1" fillId="6" borderId="5" xfId="0" applyNumberFormat="1" applyFont="1" applyFill="1" applyBorder="1" applyAlignment="1">
      <alignment horizontal="center" vertical="center" wrapText="1"/>
    </xf>
    <xf numFmtId="164" fontId="1" fillId="6" borderId="25" xfId="0" applyNumberFormat="1" applyFont="1" applyFill="1" applyBorder="1" applyAlignment="1">
      <alignment horizontal="center" vertical="center" wrapText="1"/>
    </xf>
    <xf numFmtId="164" fontId="1" fillId="6" borderId="26" xfId="0" applyNumberFormat="1" applyFont="1" applyFill="1" applyBorder="1" applyAlignment="1">
      <alignment horizontal="center" vertical="center" wrapText="1"/>
    </xf>
    <xf numFmtId="164" fontId="1" fillId="6" borderId="36" xfId="0" applyNumberFormat="1" applyFont="1" applyFill="1" applyBorder="1" applyAlignment="1">
      <alignment horizontal="center" vertical="center" wrapText="1"/>
    </xf>
    <xf numFmtId="164" fontId="1" fillId="6" borderId="27" xfId="0" applyNumberFormat="1" applyFont="1" applyFill="1" applyBorder="1" applyAlignment="1">
      <alignment horizontal="center" vertical="center" wrapText="1"/>
    </xf>
    <xf numFmtId="164" fontId="1" fillId="6" borderId="1" xfId="0" applyNumberFormat="1" applyFont="1" applyFill="1" applyBorder="1" applyAlignment="1">
      <alignment horizontal="center" vertical="center" wrapText="1"/>
    </xf>
    <xf numFmtId="164" fontId="1" fillId="6" borderId="2" xfId="0" applyNumberFormat="1" applyFont="1" applyFill="1" applyBorder="1" applyAlignment="1">
      <alignment horizontal="center" vertical="center" wrapText="1"/>
    </xf>
    <xf numFmtId="164" fontId="1" fillId="6" borderId="9" xfId="0" applyNumberFormat="1" applyFont="1" applyFill="1" applyBorder="1" applyAlignment="1">
      <alignment horizontal="center" vertical="center" wrapText="1"/>
    </xf>
    <xf numFmtId="164" fontId="1" fillId="6" borderId="19" xfId="0" applyNumberFormat="1" applyFont="1" applyFill="1" applyBorder="1" applyAlignment="1">
      <alignment horizontal="center" vertical="center" wrapText="1"/>
    </xf>
    <xf numFmtId="164" fontId="1" fillId="6" borderId="12" xfId="0" applyNumberFormat="1" applyFont="1" applyFill="1" applyBorder="1" applyAlignment="1">
      <alignment horizontal="center" vertical="center" wrapText="1"/>
    </xf>
    <xf numFmtId="0" fontId="22" fillId="6" borderId="26" xfId="0" applyFont="1" applyFill="1" applyBorder="1" applyAlignment="1">
      <alignment horizontal="left" vertical="top" wrapText="1"/>
    </xf>
    <xf numFmtId="14" fontId="22" fillId="6" borderId="37" xfId="0" applyNumberFormat="1" applyFont="1" applyFill="1" applyBorder="1" applyAlignment="1">
      <alignment horizontal="left" vertical="top" wrapText="1"/>
    </xf>
    <xf numFmtId="0" fontId="22" fillId="6" borderId="1" xfId="0" applyFont="1" applyFill="1" applyBorder="1" applyAlignment="1">
      <alignment horizontal="left" vertical="top" wrapText="1"/>
    </xf>
    <xf numFmtId="14" fontId="22" fillId="6" borderId="35" xfId="0" applyNumberFormat="1" applyFont="1" applyFill="1" applyBorder="1" applyAlignment="1">
      <alignment horizontal="left" vertical="top" wrapText="1"/>
    </xf>
    <xf numFmtId="0" fontId="22" fillId="6" borderId="42" xfId="0" applyFont="1" applyFill="1" applyBorder="1" applyAlignment="1">
      <alignment horizontal="left" vertical="top" wrapText="1"/>
    </xf>
    <xf numFmtId="14" fontId="22" fillId="6" borderId="44" xfId="0" applyNumberFormat="1" applyFont="1" applyFill="1" applyBorder="1" applyAlignment="1">
      <alignment horizontal="left" vertical="top" wrapText="1"/>
    </xf>
    <xf numFmtId="0" fontId="2" fillId="6" borderId="31" xfId="0" applyFont="1" applyFill="1" applyBorder="1" applyAlignment="1">
      <alignment horizontal="center" vertical="center" wrapText="1"/>
    </xf>
    <xf numFmtId="0" fontId="4" fillId="6" borderId="18" xfId="0" applyFont="1" applyFill="1" applyBorder="1" applyAlignment="1">
      <alignment vertical="center" wrapText="1"/>
    </xf>
    <xf numFmtId="0" fontId="10" fillId="6" borderId="0" xfId="1" applyFill="1"/>
    <xf numFmtId="0" fontId="10" fillId="6" borderId="0" xfId="1" applyFill="1" applyAlignment="1">
      <alignment horizontal="center"/>
    </xf>
    <xf numFmtId="0" fontId="3" fillId="6" borderId="0" xfId="0" applyFont="1" applyFill="1" applyAlignment="1">
      <alignment vertical="center" wrapText="1"/>
    </xf>
    <xf numFmtId="0" fontId="3" fillId="6" borderId="0" xfId="0" applyFont="1" applyFill="1" applyAlignment="1">
      <alignment horizontal="left" vertical="center" wrapText="1"/>
    </xf>
    <xf numFmtId="0" fontId="4" fillId="6" borderId="10" xfId="0" applyFont="1" applyFill="1" applyBorder="1" applyAlignment="1">
      <alignment horizontal="center" vertical="center" wrapText="1"/>
    </xf>
    <xf numFmtId="0" fontId="9" fillId="6" borderId="31" xfId="2" applyFont="1" applyFill="1" applyBorder="1" applyAlignment="1" applyProtection="1">
      <alignment horizontal="center" vertical="center" wrapText="1"/>
      <protection locked="0"/>
    </xf>
    <xf numFmtId="0" fontId="13" fillId="6" borderId="1" xfId="0" applyFont="1" applyFill="1" applyBorder="1" applyAlignment="1" applyProtection="1">
      <alignment horizontal="left" vertical="center" wrapText="1"/>
      <protection locked="0"/>
    </xf>
    <xf numFmtId="0" fontId="13" fillId="6" borderId="1" xfId="0" applyFont="1" applyFill="1" applyBorder="1" applyAlignment="1" applyProtection="1">
      <alignment horizontal="left" vertical="center"/>
      <protection locked="0"/>
    </xf>
    <xf numFmtId="0" fontId="9" fillId="6" borderId="1" xfId="2" applyFont="1" applyFill="1" applyBorder="1" applyAlignment="1" applyProtection="1">
      <alignment horizontal="center" vertical="center" wrapText="1"/>
      <protection locked="0"/>
    </xf>
    <xf numFmtId="0" fontId="13" fillId="6" borderId="1" xfId="0" applyFont="1" applyFill="1" applyBorder="1" applyAlignment="1" applyProtection="1">
      <alignment horizontal="center" vertical="center" wrapText="1"/>
      <protection locked="0"/>
    </xf>
    <xf numFmtId="0" fontId="0" fillId="6" borderId="46" xfId="0" applyFill="1" applyBorder="1"/>
    <xf numFmtId="1" fontId="13" fillId="14" borderId="1" xfId="0" applyNumberFormat="1" applyFont="1" applyFill="1" applyBorder="1" applyAlignment="1" applyProtection="1">
      <alignment horizontal="center" vertical="center" wrapText="1"/>
      <protection locked="0"/>
    </xf>
    <xf numFmtId="2" fontId="13" fillId="15" borderId="1" xfId="0" applyNumberFormat="1" applyFont="1" applyFill="1" applyBorder="1" applyAlignment="1" applyProtection="1">
      <alignment horizontal="center" vertical="center"/>
      <protection hidden="1"/>
    </xf>
    <xf numFmtId="0" fontId="39" fillId="16" borderId="1" xfId="0" applyFont="1" applyFill="1" applyBorder="1"/>
    <xf numFmtId="0" fontId="38" fillId="16" borderId="18" xfId="0" applyFont="1" applyFill="1" applyBorder="1" applyAlignment="1">
      <alignment horizontal="center" vertical="center"/>
    </xf>
    <xf numFmtId="0" fontId="38" fillId="16" borderId="41" xfId="0" applyFont="1" applyFill="1" applyBorder="1" applyAlignment="1">
      <alignment horizontal="center" vertical="center" wrapText="1"/>
    </xf>
    <xf numFmtId="0" fontId="37" fillId="16" borderId="21" xfId="0" applyFont="1" applyFill="1" applyBorder="1" applyAlignment="1">
      <alignment horizontal="center" vertical="center" wrapText="1"/>
    </xf>
    <xf numFmtId="0" fontId="38" fillId="16" borderId="14" xfId="0" applyFont="1" applyFill="1" applyBorder="1" applyAlignment="1">
      <alignment horizontal="center" vertical="center" wrapText="1"/>
    </xf>
    <xf numFmtId="0" fontId="38" fillId="16" borderId="16" xfId="0" applyFont="1" applyFill="1" applyBorder="1" applyAlignment="1">
      <alignment horizontal="center" vertical="center" wrapText="1"/>
    </xf>
    <xf numFmtId="0" fontId="38" fillId="16" borderId="6" xfId="0" applyFont="1" applyFill="1" applyBorder="1" applyAlignment="1">
      <alignment horizontal="center" vertical="center" wrapText="1"/>
    </xf>
    <xf numFmtId="0" fontId="37" fillId="16" borderId="29" xfId="0" applyFont="1" applyFill="1" applyBorder="1" applyAlignment="1">
      <alignment horizontal="center" vertical="center"/>
    </xf>
    <xf numFmtId="0" fontId="37" fillId="16" borderId="8" xfId="0" applyFont="1" applyFill="1" applyBorder="1" applyAlignment="1">
      <alignment horizontal="center" vertical="center" wrapText="1"/>
    </xf>
    <xf numFmtId="164" fontId="2" fillId="13" borderId="22" xfId="0" applyNumberFormat="1" applyFont="1" applyFill="1" applyBorder="1" applyAlignment="1">
      <alignment horizontal="center" vertical="center" wrapText="1"/>
    </xf>
    <xf numFmtId="164" fontId="2" fillId="13" borderId="20" xfId="0" applyNumberFormat="1" applyFont="1" applyFill="1" applyBorder="1" applyAlignment="1">
      <alignment horizontal="center" vertical="center" wrapText="1"/>
    </xf>
    <xf numFmtId="0" fontId="22" fillId="17" borderId="25" xfId="0" applyFont="1" applyFill="1" applyBorder="1" applyAlignment="1">
      <alignment horizontal="left" vertical="top" wrapText="1"/>
    </xf>
    <xf numFmtId="0" fontId="22" fillId="17" borderId="27" xfId="0" applyFont="1" applyFill="1" applyBorder="1" applyAlignment="1">
      <alignment horizontal="left" vertical="top" wrapText="1"/>
    </xf>
    <xf numFmtId="0" fontId="22" fillId="17" borderId="43" xfId="0" applyFont="1" applyFill="1" applyBorder="1" applyAlignment="1">
      <alignment horizontal="left" vertical="top" wrapText="1"/>
    </xf>
    <xf numFmtId="0" fontId="38" fillId="16" borderId="22" xfId="0" applyFont="1" applyFill="1" applyBorder="1" applyAlignment="1">
      <alignment horizontal="center" vertical="center" wrapText="1"/>
    </xf>
    <xf numFmtId="0" fontId="38" fillId="16" borderId="23" xfId="0" applyFont="1" applyFill="1" applyBorder="1" applyAlignment="1">
      <alignment horizontal="center" vertical="center" wrapText="1"/>
    </xf>
    <xf numFmtId="0" fontId="38" fillId="16" borderId="9" xfId="0" applyFont="1" applyFill="1" applyBorder="1" applyAlignment="1">
      <alignment horizontal="center" vertical="center" wrapText="1"/>
    </xf>
    <xf numFmtId="0" fontId="38" fillId="16" borderId="19" xfId="0" applyFont="1" applyFill="1" applyBorder="1" applyAlignment="1">
      <alignment horizontal="center" vertical="center" wrapText="1"/>
    </xf>
    <xf numFmtId="0" fontId="37" fillId="16" borderId="20" xfId="0" applyFont="1" applyFill="1" applyBorder="1" applyAlignment="1">
      <alignment horizontal="center" vertical="center"/>
    </xf>
    <xf numFmtId="164" fontId="2" fillId="13" borderId="9" xfId="0" applyNumberFormat="1" applyFont="1" applyFill="1" applyBorder="1" applyAlignment="1">
      <alignment horizontal="center" vertical="center" wrapText="1"/>
    </xf>
    <xf numFmtId="0" fontId="27" fillId="13" borderId="31" xfId="0" applyFont="1" applyFill="1" applyBorder="1" applyAlignment="1">
      <alignment vertical="center" wrapText="1"/>
    </xf>
    <xf numFmtId="0" fontId="39" fillId="16" borderId="30" xfId="0" applyFont="1" applyFill="1" applyBorder="1" applyAlignment="1">
      <alignment horizontal="center" vertical="center" wrapText="1"/>
    </xf>
    <xf numFmtId="1" fontId="39" fillId="16" borderId="30" xfId="0" applyNumberFormat="1" applyFont="1" applyFill="1" applyBorder="1" applyAlignment="1">
      <alignment horizontal="center" vertical="center" wrapText="1"/>
    </xf>
    <xf numFmtId="0" fontId="14" fillId="16" borderId="1" xfId="0" applyFont="1" applyFill="1" applyBorder="1" applyAlignment="1">
      <alignment horizontal="center" vertical="center" wrapText="1"/>
    </xf>
    <xf numFmtId="0" fontId="14" fillId="16" borderId="2" xfId="0" applyFont="1" applyFill="1" applyBorder="1" applyAlignment="1">
      <alignment horizontal="center" vertical="center"/>
    </xf>
    <xf numFmtId="0" fontId="14" fillId="16" borderId="3" xfId="0" applyFont="1" applyFill="1" applyBorder="1" applyAlignment="1">
      <alignment vertical="top"/>
    </xf>
    <xf numFmtId="0" fontId="30" fillId="13" borderId="1" xfId="4" applyFont="1" applyFill="1" applyBorder="1" applyAlignment="1">
      <alignment horizontal="left" wrapText="1"/>
    </xf>
    <xf numFmtId="0" fontId="31" fillId="13" borderId="1" xfId="4" applyFont="1" applyFill="1" applyBorder="1" applyAlignment="1">
      <alignment horizontal="left" wrapText="1"/>
    </xf>
    <xf numFmtId="0" fontId="38" fillId="16" borderId="2" xfId="0" applyFont="1" applyFill="1" applyBorder="1"/>
    <xf numFmtId="0" fontId="36" fillId="16" borderId="40" xfId="0" applyFont="1" applyFill="1" applyBorder="1" applyAlignment="1">
      <alignment vertical="center" wrapText="1"/>
    </xf>
    <xf numFmtId="0" fontId="36" fillId="16" borderId="3" xfId="0" applyFont="1" applyFill="1" applyBorder="1" applyAlignment="1">
      <alignment vertical="center" wrapText="1"/>
    </xf>
    <xf numFmtId="0" fontId="38" fillId="16" borderId="2" xfId="0" applyFont="1" applyFill="1" applyBorder="1" applyAlignment="1">
      <alignment horizontal="left" vertical="center"/>
    </xf>
    <xf numFmtId="0" fontId="38" fillId="16" borderId="40" xfId="0" applyFont="1" applyFill="1" applyBorder="1" applyAlignment="1">
      <alignment horizontal="left" vertical="center" wrapText="1"/>
    </xf>
    <xf numFmtId="0" fontId="38" fillId="16" borderId="3" xfId="0" applyFont="1" applyFill="1" applyBorder="1" applyAlignment="1">
      <alignment horizontal="left" vertical="center" wrapText="1"/>
    </xf>
    <xf numFmtId="0" fontId="25" fillId="13" borderId="31" xfId="0" applyFont="1" applyFill="1" applyBorder="1" applyAlignment="1">
      <alignment horizontal="left" vertical="center"/>
    </xf>
    <xf numFmtId="0" fontId="30" fillId="13" borderId="31" xfId="0" applyFont="1" applyFill="1" applyBorder="1" applyAlignment="1">
      <alignment horizontal="left" vertical="center" wrapText="1"/>
    </xf>
    <xf numFmtId="0" fontId="27" fillId="16" borderId="40" xfId="0" applyFont="1" applyFill="1" applyBorder="1" applyAlignment="1">
      <alignment vertical="center" wrapText="1"/>
    </xf>
    <xf numFmtId="0" fontId="16" fillId="16" borderId="40" xfId="0" applyFont="1" applyFill="1" applyBorder="1" applyAlignment="1">
      <alignment vertical="center" wrapText="1"/>
    </xf>
    <xf numFmtId="0" fontId="27" fillId="16" borderId="3" xfId="0" applyFont="1" applyFill="1" applyBorder="1" applyAlignment="1">
      <alignment vertical="center" wrapText="1"/>
    </xf>
    <xf numFmtId="0" fontId="25" fillId="13" borderId="1" xfId="4" applyFont="1" applyFill="1" applyBorder="1" applyAlignment="1">
      <alignment horizontal="left" wrapText="1"/>
    </xf>
    <xf numFmtId="0" fontId="28" fillId="13" borderId="1" xfId="4" applyFont="1" applyFill="1" applyBorder="1" applyAlignment="1">
      <alignment horizontal="left" wrapText="1"/>
    </xf>
    <xf numFmtId="0" fontId="1" fillId="6" borderId="0" xfId="0" applyFont="1" applyFill="1" applyAlignment="1">
      <alignment vertical="center" wrapText="1"/>
    </xf>
    <xf numFmtId="0" fontId="45" fillId="12" borderId="0" xfId="0" applyFont="1" applyFill="1"/>
    <xf numFmtId="0" fontId="46" fillId="13" borderId="31" xfId="0" applyFont="1" applyFill="1" applyBorder="1" applyAlignment="1">
      <alignment horizontal="left" vertical="center" wrapText="1"/>
    </xf>
    <xf numFmtId="0" fontId="38" fillId="16" borderId="40" xfId="0" applyFont="1" applyFill="1" applyBorder="1" applyAlignment="1">
      <alignment horizontal="left" vertical="center"/>
    </xf>
    <xf numFmtId="0" fontId="25" fillId="6" borderId="31" xfId="0" applyFont="1" applyFill="1" applyBorder="1" applyAlignment="1">
      <alignment vertical="center"/>
    </xf>
    <xf numFmtId="0" fontId="16" fillId="9" borderId="1" xfId="0" applyFont="1" applyFill="1" applyBorder="1" applyAlignment="1">
      <alignment vertical="center" wrapText="1"/>
    </xf>
    <xf numFmtId="0" fontId="16" fillId="9" borderId="1" xfId="0" applyFont="1" applyFill="1" applyBorder="1" applyAlignment="1">
      <alignment vertical="top" wrapText="1"/>
    </xf>
    <xf numFmtId="0" fontId="25" fillId="13" borderId="31" xfId="0" applyFont="1" applyFill="1" applyBorder="1" applyAlignment="1">
      <alignment horizontal="left" vertical="center" wrapText="1"/>
    </xf>
    <xf numFmtId="0" fontId="1" fillId="18" borderId="1" xfId="0" applyFont="1" applyFill="1" applyBorder="1" applyAlignment="1">
      <alignment vertical="center" wrapText="1"/>
    </xf>
    <xf numFmtId="0" fontId="25" fillId="9" borderId="1" xfId="0" applyFont="1" applyFill="1" applyBorder="1" applyAlignment="1">
      <alignment vertical="top" wrapText="1"/>
    </xf>
    <xf numFmtId="0" fontId="1" fillId="9" borderId="1" xfId="0" applyFont="1" applyFill="1" applyBorder="1" applyAlignment="1">
      <alignment vertical="center" wrapText="1"/>
    </xf>
    <xf numFmtId="0" fontId="0" fillId="0" borderId="1" xfId="0" applyBorder="1" applyAlignment="1">
      <alignment vertical="center" wrapText="1"/>
    </xf>
    <xf numFmtId="0" fontId="0" fillId="6" borderId="1" xfId="0" applyFill="1" applyBorder="1" applyAlignment="1">
      <alignment vertical="center" wrapText="1"/>
    </xf>
    <xf numFmtId="0" fontId="0" fillId="6" borderId="1" xfId="0" applyFill="1" applyBorder="1" applyAlignment="1">
      <alignment horizontal="left" vertical="center" wrapText="1"/>
    </xf>
    <xf numFmtId="0" fontId="0" fillId="6" borderId="1" xfId="0" applyFill="1" applyBorder="1" applyAlignment="1">
      <alignment vertical="top" wrapText="1"/>
    </xf>
    <xf numFmtId="0" fontId="16" fillId="13" borderId="1" xfId="0" applyFont="1" applyFill="1" applyBorder="1" applyAlignment="1">
      <alignment vertical="center" wrapText="1"/>
    </xf>
    <xf numFmtId="0" fontId="9" fillId="18" borderId="1" xfId="0" applyFont="1" applyFill="1" applyBorder="1" applyAlignment="1">
      <alignment horizontal="left" vertical="center" wrapText="1"/>
    </xf>
    <xf numFmtId="0" fontId="9" fillId="18" borderId="1" xfId="0" applyFont="1" applyFill="1" applyBorder="1" applyAlignment="1">
      <alignment vertical="center" wrapText="1"/>
    </xf>
    <xf numFmtId="0" fontId="49" fillId="9" borderId="1" xfId="0" applyFont="1" applyFill="1" applyBorder="1" applyAlignment="1">
      <alignment vertical="center" wrapText="1"/>
    </xf>
    <xf numFmtId="0" fontId="1" fillId="19" borderId="1" xfId="0" applyFont="1" applyFill="1" applyBorder="1" applyAlignment="1">
      <alignment vertical="center" wrapText="1"/>
    </xf>
    <xf numFmtId="0" fontId="49" fillId="19" borderId="1" xfId="0" applyFont="1" applyFill="1" applyBorder="1" applyAlignment="1">
      <alignment vertical="center" wrapText="1"/>
    </xf>
    <xf numFmtId="0" fontId="37" fillId="16" borderId="25" xfId="0" applyFont="1" applyFill="1" applyBorder="1" applyAlignment="1">
      <alignment horizontal="center" vertical="center" wrapText="1"/>
    </xf>
    <xf numFmtId="0" fontId="37" fillId="16" borderId="43" xfId="0" applyFont="1" applyFill="1" applyBorder="1" applyAlignment="1">
      <alignment horizontal="center" vertical="center" wrapText="1"/>
    </xf>
    <xf numFmtId="0" fontId="37" fillId="16" borderId="37" xfId="0" applyFont="1" applyFill="1" applyBorder="1" applyAlignment="1">
      <alignment horizontal="center" vertical="center" wrapText="1"/>
    </xf>
    <xf numFmtId="0" fontId="37" fillId="16" borderId="44" xfId="0" applyFont="1" applyFill="1" applyBorder="1" applyAlignment="1">
      <alignment horizontal="center" vertical="center" wrapText="1"/>
    </xf>
    <xf numFmtId="0" fontId="37" fillId="16" borderId="26" xfId="0" applyFont="1" applyFill="1" applyBorder="1" applyAlignment="1">
      <alignment horizontal="center" vertical="center" wrapText="1"/>
    </xf>
    <xf numFmtId="0" fontId="37" fillId="16" borderId="42" xfId="0" applyFont="1" applyFill="1" applyBorder="1" applyAlignment="1">
      <alignment horizontal="center" vertical="center" wrapText="1"/>
    </xf>
    <xf numFmtId="0" fontId="2" fillId="9" borderId="31" xfId="0" applyFont="1" applyFill="1" applyBorder="1" applyAlignment="1">
      <alignment horizontal="center" vertical="center" wrapText="1"/>
    </xf>
    <xf numFmtId="0" fontId="51" fillId="13" borderId="1" xfId="0" applyFont="1" applyFill="1" applyBorder="1" applyAlignment="1">
      <alignment horizontal="left" vertical="center" wrapText="1"/>
    </xf>
    <xf numFmtId="0" fontId="1" fillId="6" borderId="7" xfId="0" applyFont="1" applyFill="1" applyBorder="1" applyAlignment="1">
      <alignment horizontal="left"/>
    </xf>
    <xf numFmtId="0" fontId="1" fillId="13" borderId="1" xfId="0" applyFont="1" applyFill="1" applyBorder="1" applyAlignment="1">
      <alignment wrapText="1"/>
    </xf>
    <xf numFmtId="0" fontId="1" fillId="6" borderId="1" xfId="0" applyFont="1" applyFill="1" applyBorder="1" applyAlignment="1">
      <alignment wrapText="1"/>
    </xf>
    <xf numFmtId="0" fontId="2" fillId="6" borderId="1" xfId="0" applyFont="1" applyFill="1" applyBorder="1" applyAlignment="1">
      <alignment wrapText="1"/>
    </xf>
    <xf numFmtId="0" fontId="52" fillId="6" borderId="0" xfId="3" applyFont="1" applyFill="1"/>
    <xf numFmtId="0" fontId="1" fillId="0" borderId="0" xfId="0" applyFont="1"/>
    <xf numFmtId="0" fontId="53" fillId="12" borderId="0" xfId="0" applyFont="1" applyFill="1"/>
    <xf numFmtId="0" fontId="38" fillId="16" borderId="1" xfId="0" applyFont="1" applyFill="1" applyBorder="1" applyAlignment="1">
      <alignment wrapText="1"/>
    </xf>
    <xf numFmtId="0" fontId="1" fillId="13" borderId="2" xfId="0" applyFont="1" applyFill="1" applyBorder="1" applyAlignment="1">
      <alignment wrapText="1"/>
    </xf>
    <xf numFmtId="0" fontId="1" fillId="6" borderId="3" xfId="0" applyFont="1" applyFill="1" applyBorder="1" applyAlignment="1">
      <alignment wrapText="1"/>
    </xf>
    <xf numFmtId="0" fontId="2" fillId="13" borderId="1" xfId="0" applyFont="1" applyFill="1" applyBorder="1" applyAlignment="1">
      <alignment wrapText="1"/>
    </xf>
    <xf numFmtId="0" fontId="49" fillId="13" borderId="1" xfId="0" applyFont="1" applyFill="1" applyBorder="1" applyAlignment="1">
      <alignment wrapText="1"/>
    </xf>
    <xf numFmtId="0" fontId="2" fillId="6" borderId="30" xfId="0" applyFont="1" applyFill="1" applyBorder="1" applyAlignment="1">
      <alignment wrapText="1"/>
    </xf>
    <xf numFmtId="0" fontId="38" fillId="16" borderId="1" xfId="0" applyFont="1" applyFill="1" applyBorder="1"/>
    <xf numFmtId="0" fontId="24" fillId="6" borderId="0" xfId="1" applyFont="1" applyFill="1" applyAlignment="1">
      <alignment horizontal="center"/>
    </xf>
    <xf numFmtId="0" fontId="24" fillId="6" borderId="0" xfId="1" applyFont="1" applyFill="1"/>
    <xf numFmtId="0" fontId="30" fillId="13" borderId="46" xfId="1" applyFont="1" applyFill="1" applyBorder="1" applyAlignment="1">
      <alignment vertical="center"/>
    </xf>
    <xf numFmtId="0" fontId="27" fillId="17" borderId="46" xfId="0" applyFont="1" applyFill="1" applyBorder="1" applyAlignment="1">
      <alignment horizontal="left" vertical="center" wrapText="1"/>
    </xf>
    <xf numFmtId="0" fontId="2" fillId="13" borderId="46" xfId="0" applyFont="1" applyFill="1" applyBorder="1" applyAlignment="1">
      <alignment vertical="center"/>
    </xf>
    <xf numFmtId="0" fontId="30" fillId="13" borderId="46" xfId="0" applyFont="1" applyFill="1" applyBorder="1" applyAlignment="1">
      <alignment vertical="center"/>
    </xf>
    <xf numFmtId="0" fontId="52" fillId="6" borderId="6" xfId="3" applyFont="1" applyFill="1" applyBorder="1" applyAlignment="1">
      <alignment wrapText="1"/>
    </xf>
    <xf numFmtId="0" fontId="16" fillId="6" borderId="48" xfId="3" quotePrefix="1" applyFont="1" applyFill="1" applyBorder="1" applyAlignment="1">
      <alignment wrapText="1"/>
    </xf>
    <xf numFmtId="0" fontId="52" fillId="6" borderId="6" xfId="3" applyFont="1" applyFill="1" applyBorder="1"/>
    <xf numFmtId="0" fontId="16" fillId="6" borderId="48" xfId="3" quotePrefix="1" applyFont="1" applyFill="1" applyBorder="1"/>
    <xf numFmtId="0" fontId="16" fillId="6" borderId="48" xfId="0" quotePrefix="1" applyFont="1" applyFill="1" applyBorder="1"/>
    <xf numFmtId="0" fontId="55" fillId="12" borderId="0" xfId="0" applyFont="1" applyFill="1"/>
    <xf numFmtId="0" fontId="27" fillId="13" borderId="2" xfId="0" applyFont="1" applyFill="1" applyBorder="1" applyAlignment="1">
      <alignment horizontal="left" wrapText="1"/>
    </xf>
    <xf numFmtId="0" fontId="30" fillId="0" borderId="1" xfId="0" applyFont="1" applyBorder="1" applyAlignment="1">
      <alignment horizontal="left" wrapText="1"/>
    </xf>
    <xf numFmtId="0" fontId="1" fillId="0" borderId="1" xfId="0" applyFont="1" applyBorder="1" applyAlignment="1">
      <alignment horizontal="center" vertical="center"/>
    </xf>
    <xf numFmtId="0" fontId="57" fillId="21" borderId="57" xfId="0" applyFont="1" applyFill="1" applyBorder="1" applyAlignment="1">
      <alignment horizontal="center" vertical="center" wrapText="1"/>
    </xf>
    <xf numFmtId="0" fontId="57" fillId="21" borderId="58" xfId="0" applyFont="1" applyFill="1" applyBorder="1" applyAlignment="1">
      <alignment horizontal="center" vertical="center" wrapText="1"/>
    </xf>
    <xf numFmtId="0" fontId="57" fillId="21" borderId="56" xfId="0" applyFont="1" applyFill="1" applyBorder="1" applyAlignment="1">
      <alignment vertical="center" wrapText="1"/>
    </xf>
    <xf numFmtId="164" fontId="1" fillId="6" borderId="35" xfId="0" applyNumberFormat="1" applyFont="1" applyFill="1" applyBorder="1" applyAlignment="1">
      <alignment horizontal="center" vertical="center" wrapText="1"/>
    </xf>
    <xf numFmtId="164" fontId="1" fillId="6" borderId="54" xfId="0" applyNumberFormat="1" applyFont="1" applyFill="1" applyBorder="1" applyAlignment="1">
      <alignment horizontal="center" vertical="center" wrapText="1"/>
    </xf>
    <xf numFmtId="0" fontId="1" fillId="0" borderId="35" xfId="0" applyFont="1" applyBorder="1" applyAlignment="1">
      <alignment horizontal="left" vertical="top" wrapText="1"/>
    </xf>
    <xf numFmtId="0" fontId="42" fillId="16" borderId="10" xfId="0" applyFont="1" applyFill="1" applyBorder="1" applyAlignment="1">
      <alignment horizontal="center" vertical="center" wrapText="1"/>
    </xf>
    <xf numFmtId="0" fontId="42" fillId="16" borderId="9" xfId="0" applyFont="1" applyFill="1" applyBorder="1" applyAlignment="1">
      <alignment horizontal="center" vertical="center" wrapText="1"/>
    </xf>
    <xf numFmtId="164" fontId="2" fillId="10" borderId="9" xfId="0" applyNumberFormat="1" applyFont="1" applyFill="1" applyBorder="1" applyAlignment="1">
      <alignment horizontal="center" vertical="center" wrapText="1"/>
    </xf>
    <xf numFmtId="0" fontId="2" fillId="13" borderId="9" xfId="0" applyFont="1" applyFill="1" applyBorder="1" applyAlignment="1">
      <alignment horizontal="center" vertical="center" wrapText="1"/>
    </xf>
    <xf numFmtId="164" fontId="6" fillId="10" borderId="9" xfId="0" applyNumberFormat="1" applyFont="1" applyFill="1" applyBorder="1" applyAlignment="1">
      <alignment horizontal="center" vertical="center" wrapText="1"/>
    </xf>
    <xf numFmtId="0" fontId="16" fillId="9" borderId="59" xfId="0" applyFont="1" applyFill="1" applyBorder="1" applyAlignment="1">
      <alignment horizontal="center" vertical="center" wrapText="1"/>
    </xf>
    <xf numFmtId="0" fontId="16" fillId="9" borderId="27" xfId="0" applyFont="1" applyFill="1" applyBorder="1" applyAlignment="1">
      <alignment horizontal="center" vertical="center" wrapText="1"/>
    </xf>
    <xf numFmtId="0" fontId="1" fillId="9" borderId="27" xfId="0" applyFont="1" applyFill="1" applyBorder="1" applyAlignment="1">
      <alignment horizontal="center" vertical="center"/>
    </xf>
    <xf numFmtId="0" fontId="1" fillId="9" borderId="61" xfId="0" applyFont="1" applyFill="1" applyBorder="1" applyAlignment="1">
      <alignment horizontal="center" vertical="center"/>
    </xf>
    <xf numFmtId="0" fontId="1" fillId="9" borderId="43" xfId="0" applyFont="1" applyFill="1" applyBorder="1" applyAlignment="1">
      <alignment horizontal="center" vertical="center" wrapText="1"/>
    </xf>
    <xf numFmtId="0" fontId="7" fillId="6" borderId="60" xfId="0" applyFont="1" applyFill="1" applyBorder="1" applyAlignment="1">
      <alignment horizontal="left" vertical="center"/>
    </xf>
    <xf numFmtId="0" fontId="56" fillId="6" borderId="0" xfId="0" applyFont="1" applyFill="1"/>
    <xf numFmtId="0" fontId="49" fillId="4" borderId="36" xfId="0" applyFont="1" applyFill="1" applyBorder="1" applyAlignment="1">
      <alignment horizontal="left" vertical="center"/>
    </xf>
    <xf numFmtId="0" fontId="49" fillId="4" borderId="49" xfId="0" applyFont="1" applyFill="1" applyBorder="1" applyAlignment="1">
      <alignment horizontal="left" vertical="center" wrapText="1"/>
    </xf>
    <xf numFmtId="0" fontId="1" fillId="4" borderId="2" xfId="0" applyFont="1" applyFill="1" applyBorder="1" applyAlignment="1">
      <alignment horizontal="left" vertical="center"/>
    </xf>
    <xf numFmtId="0" fontId="49" fillId="4" borderId="2" xfId="0" applyFont="1" applyFill="1" applyBorder="1" applyAlignment="1">
      <alignment horizontal="left" vertical="center"/>
    </xf>
    <xf numFmtId="0" fontId="62" fillId="4" borderId="1" xfId="0" applyFont="1" applyFill="1" applyBorder="1" applyAlignment="1">
      <alignment vertical="center" wrapText="1"/>
    </xf>
    <xf numFmtId="0" fontId="37" fillId="16" borderId="59" xfId="0" applyFont="1" applyFill="1" applyBorder="1" applyAlignment="1">
      <alignment horizontal="center" vertical="center" wrapText="1"/>
    </xf>
    <xf numFmtId="0" fontId="37" fillId="16" borderId="31" xfId="0" applyFont="1" applyFill="1" applyBorder="1" applyAlignment="1">
      <alignment horizontal="center" vertical="center" wrapText="1"/>
    </xf>
    <xf numFmtId="0" fontId="37" fillId="16" borderId="60" xfId="0" applyFont="1" applyFill="1" applyBorder="1" applyAlignment="1">
      <alignment horizontal="center" vertical="center" wrapText="1"/>
    </xf>
    <xf numFmtId="0" fontId="42" fillId="16" borderId="0" xfId="0" applyFont="1" applyFill="1" applyAlignment="1">
      <alignment horizontal="center" vertical="center" wrapText="1"/>
    </xf>
    <xf numFmtId="0" fontId="27" fillId="13" borderId="1" xfId="0" applyFont="1" applyFill="1" applyBorder="1" applyAlignment="1">
      <alignment horizontal="left" wrapText="1"/>
    </xf>
    <xf numFmtId="0" fontId="38" fillId="16" borderId="2" xfId="0" applyFont="1" applyFill="1" applyBorder="1" applyAlignment="1">
      <alignment horizontal="left" vertical="center" wrapText="1"/>
    </xf>
    <xf numFmtId="0" fontId="2" fillId="9" borderId="43" xfId="0" applyFont="1" applyFill="1" applyBorder="1" applyAlignment="1">
      <alignment horizontal="center" vertical="center" wrapText="1"/>
    </xf>
    <xf numFmtId="0" fontId="38" fillId="16" borderId="42" xfId="0" applyFont="1" applyFill="1" applyBorder="1" applyAlignment="1">
      <alignment horizontal="left" vertical="center" wrapText="1"/>
    </xf>
    <xf numFmtId="0" fontId="1" fillId="4" borderId="42" xfId="0" applyFont="1" applyFill="1" applyBorder="1" applyAlignment="1">
      <alignment horizontal="left" vertical="center"/>
    </xf>
    <xf numFmtId="0" fontId="7" fillId="6" borderId="44" xfId="0" applyFont="1" applyFill="1" applyBorder="1" applyAlignment="1">
      <alignment horizontal="left" vertical="center"/>
    </xf>
    <xf numFmtId="0" fontId="1" fillId="6" borderId="31" xfId="0" applyFont="1" applyFill="1" applyBorder="1" applyAlignment="1">
      <alignment horizontal="center" vertical="center" wrapText="1"/>
    </xf>
    <xf numFmtId="0" fontId="1" fillId="6" borderId="3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1" fillId="6" borderId="42" xfId="0" applyFont="1" applyFill="1" applyBorder="1" applyAlignment="1">
      <alignment horizontal="center" vertical="center" wrapText="1"/>
    </xf>
    <xf numFmtId="0" fontId="1" fillId="6" borderId="33" xfId="0" applyFont="1" applyFill="1" applyBorder="1" applyAlignment="1">
      <alignment horizontal="center" vertical="center" wrapText="1"/>
    </xf>
    <xf numFmtId="17" fontId="30" fillId="0" borderId="2" xfId="0" applyNumberFormat="1" applyFont="1" applyBorder="1" applyAlignment="1">
      <alignment horizontal="left" wrapText="1"/>
    </xf>
    <xf numFmtId="0" fontId="16" fillId="6" borderId="46" xfId="1" applyFont="1" applyFill="1" applyBorder="1" applyAlignment="1">
      <alignment horizontal="left" vertical="top"/>
    </xf>
    <xf numFmtId="0" fontId="16" fillId="6" borderId="46" xfId="0" applyFont="1" applyFill="1" applyBorder="1" applyAlignment="1">
      <alignment horizontal="left" vertical="top"/>
    </xf>
    <xf numFmtId="0" fontId="1" fillId="0" borderId="66" xfId="0" applyFont="1" applyBorder="1" applyAlignment="1">
      <alignment horizontal="center" vertical="center"/>
    </xf>
    <xf numFmtId="0" fontId="18" fillId="6" borderId="35" xfId="3" applyFill="1" applyBorder="1" applyAlignment="1">
      <alignment horizontal="left" vertical="center"/>
    </xf>
    <xf numFmtId="0" fontId="1" fillId="0" borderId="31" xfId="0" applyFont="1" applyBorder="1" applyAlignment="1">
      <alignment horizontal="center" vertical="center"/>
    </xf>
    <xf numFmtId="0" fontId="1" fillId="0" borderId="60" xfId="0" applyFont="1" applyBorder="1" applyAlignment="1">
      <alignment horizontal="left" vertical="top" wrapText="1"/>
    </xf>
    <xf numFmtId="0" fontId="1" fillId="0" borderId="34" xfId="0" applyFont="1" applyBorder="1" applyAlignment="1">
      <alignment horizontal="left" vertical="top" wrapText="1"/>
    </xf>
    <xf numFmtId="0" fontId="30" fillId="0" borderId="2" xfId="0" applyFont="1" applyBorder="1" applyAlignment="1">
      <alignment horizontal="left" wrapText="1"/>
    </xf>
    <xf numFmtId="0" fontId="1" fillId="6" borderId="67" xfId="0" applyFont="1" applyFill="1" applyBorder="1" applyAlignment="1">
      <alignment wrapText="1"/>
    </xf>
    <xf numFmtId="17" fontId="1" fillId="6" borderId="1" xfId="0" applyNumberFormat="1" applyFont="1" applyFill="1" applyBorder="1" applyAlignment="1">
      <alignment wrapText="1"/>
    </xf>
    <xf numFmtId="15" fontId="1" fillId="6" borderId="1" xfId="0" applyNumberFormat="1" applyFont="1" applyFill="1" applyBorder="1" applyAlignment="1">
      <alignment wrapText="1"/>
    </xf>
    <xf numFmtId="0" fontId="1" fillId="0" borderId="44" xfId="0" applyFont="1" applyBorder="1" applyAlignment="1">
      <alignment horizontal="left" vertical="top" wrapText="1"/>
    </xf>
    <xf numFmtId="166" fontId="1" fillId="0" borderId="1" xfId="0" applyNumberFormat="1" applyFont="1" applyBorder="1"/>
    <xf numFmtId="166" fontId="1" fillId="22" borderId="1" xfId="0" applyNumberFormat="1" applyFont="1" applyFill="1" applyBorder="1"/>
    <xf numFmtId="0" fontId="16" fillId="6" borderId="46" xfId="1" applyFont="1" applyFill="1" applyBorder="1" applyAlignment="1" applyProtection="1">
      <alignment horizontal="left" vertical="top"/>
    </xf>
    <xf numFmtId="0" fontId="29" fillId="16" borderId="2" xfId="0" applyFont="1" applyFill="1" applyBorder="1" applyAlignment="1">
      <alignment horizontal="left" vertical="top"/>
    </xf>
    <xf numFmtId="0" fontId="29" fillId="16" borderId="3" xfId="0" applyFont="1" applyFill="1" applyBorder="1" applyAlignment="1">
      <alignment horizontal="left" vertical="top"/>
    </xf>
    <xf numFmtId="0" fontId="16" fillId="6" borderId="2" xfId="0" applyFont="1" applyFill="1" applyBorder="1" applyAlignment="1">
      <alignment horizontal="left" vertical="top" wrapText="1"/>
    </xf>
    <xf numFmtId="0" fontId="16" fillId="6" borderId="3" xfId="0" applyFont="1" applyFill="1" applyBorder="1" applyAlignment="1">
      <alignment horizontal="left" vertical="top" wrapText="1"/>
    </xf>
    <xf numFmtId="0" fontId="29" fillId="16" borderId="2" xfId="0" applyFont="1" applyFill="1" applyBorder="1" applyAlignment="1">
      <alignment horizontal="left"/>
    </xf>
    <xf numFmtId="0" fontId="29" fillId="16" borderId="3" xfId="0" applyFont="1" applyFill="1" applyBorder="1" applyAlignment="1">
      <alignment horizontal="left"/>
    </xf>
    <xf numFmtId="0" fontId="16" fillId="6" borderId="5" xfId="0" applyFont="1" applyFill="1" applyBorder="1" applyAlignment="1">
      <alignment horizontal="left" vertical="top"/>
    </xf>
    <xf numFmtId="0" fontId="16" fillId="6" borderId="47" xfId="0" applyFont="1" applyFill="1" applyBorder="1" applyAlignment="1">
      <alignment horizontal="left" vertical="top"/>
    </xf>
    <xf numFmtId="0" fontId="16" fillId="6" borderId="6" xfId="0" applyFont="1" applyFill="1" applyBorder="1" applyAlignment="1">
      <alignment horizontal="left" vertical="top"/>
    </xf>
    <xf numFmtId="0" fontId="16" fillId="6" borderId="48" xfId="0" applyFont="1" applyFill="1" applyBorder="1" applyAlignment="1">
      <alignment horizontal="left" vertical="top"/>
    </xf>
    <xf numFmtId="0" fontId="54" fillId="6" borderId="49" xfId="3" applyFont="1" applyFill="1" applyBorder="1" applyAlignment="1">
      <alignment horizontal="center"/>
    </xf>
    <xf numFmtId="0" fontId="54" fillId="6" borderId="50" xfId="3" applyFont="1" applyFill="1" applyBorder="1" applyAlignment="1">
      <alignment horizont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13" borderId="2"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8" fillId="16" borderId="30" xfId="0" applyFont="1" applyFill="1" applyBorder="1" applyAlignment="1">
      <alignment horizontal="left" vertical="center" wrapText="1"/>
    </xf>
    <xf numFmtId="0" fontId="38" fillId="16" borderId="31" xfId="0" applyFont="1" applyFill="1" applyBorder="1" applyAlignment="1">
      <alignment horizontal="left" vertical="center" wrapText="1"/>
    </xf>
    <xf numFmtId="0" fontId="2" fillId="9" borderId="61" xfId="0" applyFont="1" applyFill="1" applyBorder="1" applyAlignment="1">
      <alignment horizontal="center" vertical="center" wrapText="1"/>
    </xf>
    <xf numFmtId="0" fontId="2" fillId="9" borderId="59" xfId="0" applyFont="1" applyFill="1" applyBorder="1" applyAlignment="1">
      <alignment horizontal="center" vertical="center" wrapText="1"/>
    </xf>
    <xf numFmtId="0" fontId="34" fillId="16" borderId="22" xfId="0" applyFont="1" applyFill="1" applyBorder="1" applyAlignment="1">
      <alignment horizontal="left" vertical="center"/>
    </xf>
    <xf numFmtId="0" fontId="34" fillId="16" borderId="28" xfId="0" applyFont="1" applyFill="1" applyBorder="1" applyAlignment="1">
      <alignment horizontal="left" vertical="center"/>
    </xf>
    <xf numFmtId="0" fontId="34" fillId="16" borderId="24" xfId="0" applyFont="1" applyFill="1" applyBorder="1" applyAlignment="1">
      <alignment horizontal="left" vertical="center"/>
    </xf>
    <xf numFmtId="0" fontId="1" fillId="13" borderId="2" xfId="0" applyFont="1" applyFill="1" applyBorder="1" applyAlignment="1">
      <alignment horizontal="left" vertical="top" wrapText="1"/>
    </xf>
    <xf numFmtId="0" fontId="1" fillId="13" borderId="40" xfId="0" applyFont="1" applyFill="1" applyBorder="1" applyAlignment="1">
      <alignment horizontal="left" vertical="top" wrapText="1"/>
    </xf>
    <xf numFmtId="0" fontId="1" fillId="13" borderId="3" xfId="0" applyFont="1" applyFill="1" applyBorder="1" applyAlignment="1">
      <alignment horizontal="left" vertical="top" wrapText="1"/>
    </xf>
    <xf numFmtId="0" fontId="38" fillId="16" borderId="62" xfId="0" applyFont="1" applyFill="1" applyBorder="1" applyAlignment="1">
      <alignment horizontal="left" vertical="center" wrapText="1"/>
    </xf>
    <xf numFmtId="0" fontId="38" fillId="16" borderId="63" xfId="0" applyFont="1" applyFill="1" applyBorder="1" applyAlignment="1">
      <alignment horizontal="left" vertical="center" wrapText="1"/>
    </xf>
    <xf numFmtId="0" fontId="2" fillId="9" borderId="64" xfId="0" applyFont="1" applyFill="1" applyBorder="1" applyAlignment="1">
      <alignment horizontal="center" vertical="center" wrapText="1"/>
    </xf>
    <xf numFmtId="0" fontId="2" fillId="9" borderId="65" xfId="0" applyFont="1" applyFill="1" applyBorder="1" applyAlignment="1">
      <alignment horizontal="center" vertical="center" wrapText="1"/>
    </xf>
    <xf numFmtId="0" fontId="34" fillId="16" borderId="16" xfId="0" applyFont="1" applyFill="1" applyBorder="1" applyAlignment="1">
      <alignment horizontal="center"/>
    </xf>
    <xf numFmtId="0" fontId="34" fillId="16" borderId="0" xfId="0" applyFont="1" applyFill="1" applyAlignment="1">
      <alignment horizontal="center"/>
    </xf>
    <xf numFmtId="0" fontId="37" fillId="16" borderId="22" xfId="0" applyFont="1" applyFill="1" applyBorder="1" applyAlignment="1">
      <alignment horizontal="center" vertical="center" wrapText="1"/>
    </xf>
    <xf numFmtId="0" fontId="37" fillId="16" borderId="28" xfId="0" applyFont="1" applyFill="1" applyBorder="1" applyAlignment="1">
      <alignment horizontal="center" vertical="center" wrapText="1"/>
    </xf>
    <xf numFmtId="0" fontId="37" fillId="16" borderId="24" xfId="0" applyFont="1" applyFill="1" applyBorder="1" applyAlignment="1">
      <alignment horizontal="center" vertical="center" wrapText="1"/>
    </xf>
    <xf numFmtId="0" fontId="22" fillId="17" borderId="16" xfId="0" applyFont="1" applyFill="1" applyBorder="1" applyAlignment="1">
      <alignment horizontal="left" vertical="top" wrapText="1"/>
    </xf>
    <xf numFmtId="0" fontId="22" fillId="17" borderId="0" xfId="0" applyFont="1" applyFill="1" applyAlignment="1">
      <alignment horizontal="left" vertical="top" wrapText="1"/>
    </xf>
    <xf numFmtId="0" fontId="22" fillId="17" borderId="17" xfId="0" applyFont="1" applyFill="1" applyBorder="1" applyAlignment="1">
      <alignment horizontal="left" vertical="top" wrapText="1"/>
    </xf>
    <xf numFmtId="0" fontId="22" fillId="17" borderId="14" xfId="0" applyFont="1" applyFill="1" applyBorder="1" applyAlignment="1">
      <alignment horizontal="left" vertical="top" wrapText="1"/>
    </xf>
    <xf numFmtId="0" fontId="22" fillId="17" borderId="18" xfId="0" applyFont="1" applyFill="1" applyBorder="1" applyAlignment="1">
      <alignment horizontal="left" vertical="top" wrapText="1"/>
    </xf>
    <xf numFmtId="0" fontId="22" fillId="17" borderId="15" xfId="0" applyFont="1" applyFill="1" applyBorder="1" applyAlignment="1">
      <alignment horizontal="left" vertical="top" wrapText="1"/>
    </xf>
    <xf numFmtId="0" fontId="34" fillId="16" borderId="22" xfId="0" applyFont="1" applyFill="1" applyBorder="1" applyAlignment="1">
      <alignment horizontal="left" vertical="center" wrapText="1"/>
    </xf>
    <xf numFmtId="0" fontId="34" fillId="16" borderId="28" xfId="0" applyFont="1" applyFill="1" applyBorder="1" applyAlignment="1">
      <alignment horizontal="left" vertical="center" wrapText="1"/>
    </xf>
    <xf numFmtId="0" fontId="34" fillId="16" borderId="24" xfId="0" applyFont="1" applyFill="1" applyBorder="1" applyAlignment="1">
      <alignment horizontal="left" vertical="center" wrapText="1"/>
    </xf>
    <xf numFmtId="0" fontId="1" fillId="13" borderId="54" xfId="0" applyFont="1" applyFill="1" applyBorder="1" applyAlignment="1">
      <alignment horizontal="center" vertical="center" wrapText="1"/>
    </xf>
    <xf numFmtId="0" fontId="1" fillId="13" borderId="40" xfId="0" applyFont="1" applyFill="1" applyBorder="1" applyAlignment="1">
      <alignment horizontal="center" vertical="center" wrapText="1"/>
    </xf>
    <xf numFmtId="0" fontId="1" fillId="13" borderId="55" xfId="0" applyFont="1" applyFill="1" applyBorder="1" applyAlignment="1">
      <alignment horizontal="center" vertical="center" wrapText="1"/>
    </xf>
    <xf numFmtId="0" fontId="1" fillId="13" borderId="12" xfId="0" applyFont="1" applyFill="1" applyBorder="1" applyAlignment="1">
      <alignment horizontal="center" vertical="center" wrapText="1"/>
    </xf>
    <xf numFmtId="0" fontId="1" fillId="13" borderId="4" xfId="0" applyFont="1" applyFill="1" applyBorder="1" applyAlignment="1">
      <alignment horizontal="center" vertical="center" wrapText="1"/>
    </xf>
    <xf numFmtId="0" fontId="1" fillId="13" borderId="13" xfId="0" applyFont="1" applyFill="1" applyBorder="1" applyAlignment="1">
      <alignment horizontal="center" vertical="center" wrapText="1"/>
    </xf>
    <xf numFmtId="0" fontId="1" fillId="13" borderId="51" xfId="0" applyFont="1" applyFill="1" applyBorder="1" applyAlignment="1">
      <alignment horizontal="center" vertical="center" wrapText="1"/>
    </xf>
    <xf numFmtId="0" fontId="1" fillId="13" borderId="52" xfId="0" applyFont="1" applyFill="1" applyBorder="1" applyAlignment="1">
      <alignment horizontal="center" vertical="center" wrapText="1"/>
    </xf>
    <xf numFmtId="0" fontId="1" fillId="13" borderId="53" xfId="0" applyFont="1" applyFill="1" applyBorder="1" applyAlignment="1">
      <alignment horizontal="center" vertical="center" wrapText="1"/>
    </xf>
    <xf numFmtId="0" fontId="37" fillId="16" borderId="9" xfId="0" applyFont="1" applyFill="1" applyBorder="1" applyAlignment="1">
      <alignment horizontal="center" vertical="center" wrapText="1"/>
    </xf>
    <xf numFmtId="0" fontId="37" fillId="16" borderId="10" xfId="0" applyFont="1" applyFill="1" applyBorder="1" applyAlignment="1">
      <alignment horizontal="center" vertical="center" wrapText="1"/>
    </xf>
    <xf numFmtId="0" fontId="37" fillId="16" borderId="11" xfId="0" applyFont="1" applyFill="1" applyBorder="1" applyAlignment="1">
      <alignment horizontal="center" vertical="center" wrapText="1"/>
    </xf>
    <xf numFmtId="0" fontId="37" fillId="16" borderId="16" xfId="0" applyFont="1" applyFill="1" applyBorder="1" applyAlignment="1">
      <alignment horizontal="center" vertical="center" wrapText="1"/>
    </xf>
    <xf numFmtId="0" fontId="37" fillId="16" borderId="0" xfId="0" applyFont="1" applyFill="1" applyAlignment="1">
      <alignment horizontal="center" vertical="center" wrapText="1"/>
    </xf>
    <xf numFmtId="0" fontId="37" fillId="16" borderId="17" xfId="0" applyFont="1" applyFill="1" applyBorder="1" applyAlignment="1">
      <alignment horizontal="center" vertical="center" wrapText="1"/>
    </xf>
    <xf numFmtId="0" fontId="37" fillId="16" borderId="14" xfId="0" applyFont="1" applyFill="1" applyBorder="1" applyAlignment="1">
      <alignment horizontal="center" vertical="center" wrapText="1"/>
    </xf>
    <xf numFmtId="0" fontId="37" fillId="16" borderId="18" xfId="0" applyFont="1" applyFill="1" applyBorder="1" applyAlignment="1">
      <alignment horizontal="center" vertical="center" wrapText="1"/>
    </xf>
    <xf numFmtId="0" fontId="37" fillId="16" borderId="15" xfId="0" applyFont="1" applyFill="1" applyBorder="1" applyAlignment="1">
      <alignment horizontal="center" vertical="center" wrapText="1"/>
    </xf>
    <xf numFmtId="0" fontId="5" fillId="10" borderId="20" xfId="0" applyFont="1" applyFill="1" applyBorder="1" applyAlignment="1">
      <alignment horizontal="center" vertical="center" wrapText="1"/>
    </xf>
    <xf numFmtId="0" fontId="5" fillId="10" borderId="29" xfId="0" applyFont="1" applyFill="1" applyBorder="1" applyAlignment="1">
      <alignment horizontal="center" vertical="center" wrapText="1"/>
    </xf>
    <xf numFmtId="0" fontId="5" fillId="10" borderId="21" xfId="0" applyFont="1" applyFill="1" applyBorder="1" applyAlignment="1">
      <alignment horizontal="center" vertical="center" wrapText="1"/>
    </xf>
    <xf numFmtId="0" fontId="0" fillId="13" borderId="2" xfId="0" applyFill="1" applyBorder="1" applyAlignment="1">
      <alignment horizontal="left" vertical="top" wrapText="1"/>
    </xf>
    <xf numFmtId="0" fontId="0" fillId="13" borderId="40" xfId="0" applyFill="1" applyBorder="1" applyAlignment="1">
      <alignment horizontal="left" vertical="top"/>
    </xf>
    <xf numFmtId="0" fontId="0" fillId="13" borderId="3" xfId="0" applyFill="1" applyBorder="1" applyAlignment="1">
      <alignment horizontal="left" vertical="top"/>
    </xf>
    <xf numFmtId="0" fontId="5" fillId="13" borderId="22" xfId="0" applyFont="1" applyFill="1" applyBorder="1" applyAlignment="1">
      <alignment horizontal="center" vertical="center" wrapText="1"/>
    </xf>
    <xf numFmtId="0" fontId="5" fillId="13" borderId="28" xfId="0" applyFont="1" applyFill="1" applyBorder="1" applyAlignment="1">
      <alignment horizontal="center" vertical="center" wrapText="1"/>
    </xf>
    <xf numFmtId="0" fontId="5" fillId="13" borderId="24" xfId="0" applyFont="1" applyFill="1" applyBorder="1" applyAlignment="1">
      <alignment horizontal="center" vertical="center" wrapText="1"/>
    </xf>
    <xf numFmtId="0" fontId="9" fillId="6" borderId="22" xfId="0" applyFont="1" applyFill="1" applyBorder="1" applyAlignment="1">
      <alignment horizontal="center"/>
    </xf>
    <xf numFmtId="0" fontId="9" fillId="6" borderId="28" xfId="0" applyFont="1" applyFill="1" applyBorder="1" applyAlignment="1">
      <alignment horizontal="center"/>
    </xf>
    <xf numFmtId="0" fontId="9" fillId="6" borderId="24" xfId="0" applyFont="1" applyFill="1" applyBorder="1" applyAlignment="1">
      <alignment horizontal="center"/>
    </xf>
    <xf numFmtId="0" fontId="0" fillId="6" borderId="22" xfId="0" applyFill="1" applyBorder="1" applyAlignment="1">
      <alignment horizontal="center"/>
    </xf>
    <xf numFmtId="0" fontId="0" fillId="6" borderId="28" xfId="0" applyFill="1" applyBorder="1" applyAlignment="1">
      <alignment horizontal="center"/>
    </xf>
    <xf numFmtId="0" fontId="0" fillId="6" borderId="24" xfId="0" applyFill="1" applyBorder="1" applyAlignment="1">
      <alignment horizontal="center"/>
    </xf>
    <xf numFmtId="0" fontId="1" fillId="13" borderId="1" xfId="0" applyFont="1" applyFill="1" applyBorder="1" applyAlignment="1">
      <alignment horizontal="left" vertical="top" wrapText="1"/>
    </xf>
    <xf numFmtId="0" fontId="2" fillId="13" borderId="2" xfId="0" applyFont="1" applyFill="1" applyBorder="1" applyAlignment="1">
      <alignment horizontal="left" wrapText="1"/>
    </xf>
    <xf numFmtId="0" fontId="2" fillId="13" borderId="40" xfId="0" applyFont="1" applyFill="1" applyBorder="1" applyAlignment="1">
      <alignment horizontal="left" wrapText="1"/>
    </xf>
    <xf numFmtId="0" fontId="2" fillId="13" borderId="3" xfId="0" applyFont="1" applyFill="1" applyBorder="1" applyAlignment="1">
      <alignment horizontal="left" wrapText="1"/>
    </xf>
    <xf numFmtId="0" fontId="1" fillId="17" borderId="40" xfId="0" applyFont="1" applyFill="1" applyBorder="1" applyAlignment="1">
      <alignment horizontal="center" wrapText="1"/>
    </xf>
    <xf numFmtId="0" fontId="25" fillId="13" borderId="1" xfId="0" applyFont="1" applyFill="1" applyBorder="1" applyAlignment="1">
      <alignment horizontal="left" wrapText="1" indent="1"/>
    </xf>
    <xf numFmtId="0" fontId="30" fillId="13" borderId="2" xfId="0" applyFont="1" applyFill="1" applyBorder="1" applyAlignment="1">
      <alignment horizontal="left" wrapText="1"/>
    </xf>
    <xf numFmtId="0" fontId="30" fillId="13" borderId="40" xfId="0" applyFont="1" applyFill="1" applyBorder="1" applyAlignment="1">
      <alignment horizontal="left" wrapText="1"/>
    </xf>
    <xf numFmtId="0" fontId="30" fillId="13" borderId="3" xfId="0" applyFont="1" applyFill="1" applyBorder="1" applyAlignment="1">
      <alignment horizontal="left" wrapText="1"/>
    </xf>
    <xf numFmtId="0" fontId="29" fillId="16" borderId="40" xfId="0" applyFont="1" applyFill="1" applyBorder="1" applyAlignment="1">
      <alignment horizontal="left"/>
    </xf>
    <xf numFmtId="0" fontId="30" fillId="13" borderId="1" xfId="0" applyFont="1" applyFill="1" applyBorder="1" applyAlignment="1">
      <alignment horizontal="left" wrapText="1"/>
    </xf>
    <xf numFmtId="0" fontId="1" fillId="17" borderId="0" xfId="0" applyFont="1" applyFill="1" applyAlignment="1">
      <alignment horizontal="center" wrapText="1"/>
    </xf>
    <xf numFmtId="0" fontId="49" fillId="0" borderId="40" xfId="0" applyFont="1" applyBorder="1" applyAlignment="1">
      <alignment horizontal="center" wrapText="1"/>
    </xf>
    <xf numFmtId="0" fontId="1" fillId="17" borderId="6" xfId="0" applyFont="1" applyFill="1" applyBorder="1" applyAlignment="1">
      <alignment horizontal="center" wrapText="1"/>
    </xf>
    <xf numFmtId="0" fontId="1" fillId="17" borderId="2" xfId="0" applyFont="1" applyFill="1" applyBorder="1" applyAlignment="1">
      <alignment horizontal="center" wrapText="1"/>
    </xf>
    <xf numFmtId="0" fontId="58" fillId="19" borderId="54" xfId="0" applyFont="1" applyFill="1" applyBorder="1" applyAlignment="1">
      <alignment horizontal="left" vertical="center" wrapText="1"/>
    </xf>
    <xf numFmtId="0" fontId="58" fillId="19" borderId="40" xfId="0" applyFont="1" applyFill="1" applyBorder="1" applyAlignment="1">
      <alignment horizontal="left" vertical="center" wrapText="1"/>
    </xf>
    <xf numFmtId="0" fontId="58" fillId="19" borderId="55" xfId="0" applyFont="1" applyFill="1" applyBorder="1" applyAlignment="1">
      <alignment horizontal="left" vertical="center" wrapText="1"/>
    </xf>
    <xf numFmtId="0" fontId="60" fillId="21" borderId="2" xfId="0" applyFont="1" applyFill="1" applyBorder="1" applyAlignment="1">
      <alignment horizontal="left" vertical="center"/>
    </xf>
    <xf numFmtId="0" fontId="59" fillId="21" borderId="40" xfId="0" applyFont="1" applyFill="1" applyBorder="1" applyAlignment="1">
      <alignment horizontal="left" vertical="center"/>
    </xf>
    <xf numFmtId="0" fontId="59" fillId="21" borderId="3" xfId="0" applyFont="1" applyFill="1" applyBorder="1" applyAlignment="1">
      <alignment horizontal="left" vertical="center"/>
    </xf>
    <xf numFmtId="0" fontId="1" fillId="9" borderId="2" xfId="0" applyFont="1" applyFill="1" applyBorder="1" applyAlignment="1">
      <alignment horizontal="left" vertical="top" wrapText="1"/>
    </xf>
    <xf numFmtId="0" fontId="1" fillId="9" borderId="40" xfId="0" applyFont="1" applyFill="1" applyBorder="1" applyAlignment="1">
      <alignment horizontal="left" vertical="top" wrapText="1"/>
    </xf>
    <xf numFmtId="0" fontId="1" fillId="9" borderId="3" xfId="0" applyFont="1" applyFill="1" applyBorder="1" applyAlignment="1">
      <alignment horizontal="left" vertical="top" wrapText="1"/>
    </xf>
    <xf numFmtId="0" fontId="29" fillId="20" borderId="22" xfId="1" applyFont="1" applyFill="1" applyBorder="1" applyAlignment="1">
      <alignment horizontal="left" vertical="center"/>
    </xf>
    <xf numFmtId="0" fontId="29" fillId="20" borderId="28" xfId="1" applyFont="1" applyFill="1" applyBorder="1" applyAlignment="1">
      <alignment horizontal="left" vertical="center"/>
    </xf>
    <xf numFmtId="0" fontId="29" fillId="20" borderId="24" xfId="1" applyFont="1" applyFill="1" applyBorder="1" applyAlignment="1">
      <alignment horizontal="left" vertical="center"/>
    </xf>
    <xf numFmtId="0" fontId="34" fillId="16" borderId="22" xfId="1" applyFont="1" applyFill="1" applyBorder="1" applyAlignment="1">
      <alignment horizontal="left" vertical="center"/>
    </xf>
    <xf numFmtId="0" fontId="34" fillId="16" borderId="28" xfId="1" applyFont="1" applyFill="1" applyBorder="1" applyAlignment="1">
      <alignment horizontal="left" vertical="center"/>
    </xf>
    <xf numFmtId="0" fontId="34" fillId="16" borderId="24" xfId="1" applyFont="1" applyFill="1" applyBorder="1" applyAlignment="1">
      <alignment horizontal="left" vertical="center"/>
    </xf>
    <xf numFmtId="0" fontId="16" fillId="13" borderId="2" xfId="1" applyFont="1" applyFill="1" applyBorder="1" applyAlignment="1">
      <alignment horizontal="left" vertical="top" wrapText="1"/>
    </xf>
    <xf numFmtId="0" fontId="16" fillId="13" borderId="40" xfId="1" applyFont="1" applyFill="1" applyBorder="1" applyAlignment="1">
      <alignment horizontal="left" vertical="top" wrapText="1"/>
    </xf>
    <xf numFmtId="0" fontId="16" fillId="13" borderId="3" xfId="1" applyFont="1" applyFill="1" applyBorder="1" applyAlignment="1">
      <alignment horizontal="left" vertical="top" wrapText="1"/>
    </xf>
    <xf numFmtId="0" fontId="38" fillId="16" borderId="2" xfId="4" applyFont="1" applyFill="1" applyBorder="1" applyAlignment="1">
      <alignment horizontal="left" wrapText="1"/>
    </xf>
    <xf numFmtId="0" fontId="38" fillId="16" borderId="3" xfId="4" applyFont="1" applyFill="1" applyBorder="1" applyAlignment="1">
      <alignment horizontal="left" wrapText="1"/>
    </xf>
    <xf numFmtId="0" fontId="34" fillId="16" borderId="22" xfId="0" applyFont="1" applyFill="1" applyBorder="1" applyAlignment="1">
      <alignment horizontal="left"/>
    </xf>
    <xf numFmtId="0" fontId="34" fillId="16" borderId="28" xfId="0" applyFont="1" applyFill="1" applyBorder="1" applyAlignment="1">
      <alignment horizontal="left"/>
    </xf>
    <xf numFmtId="0" fontId="34" fillId="16" borderId="24" xfId="0" applyFont="1" applyFill="1" applyBorder="1" applyAlignment="1">
      <alignment horizontal="left"/>
    </xf>
    <xf numFmtId="0" fontId="38" fillId="16" borderId="2" xfId="0" applyFont="1" applyFill="1" applyBorder="1" applyAlignment="1">
      <alignment horizontal="left" vertical="center" wrapText="1"/>
    </xf>
    <xf numFmtId="0" fontId="38" fillId="16" borderId="40" xfId="0" applyFont="1" applyFill="1" applyBorder="1" applyAlignment="1">
      <alignment horizontal="left" vertical="center" wrapText="1"/>
    </xf>
    <xf numFmtId="0" fontId="38" fillId="16" borderId="3" xfId="0" applyFont="1" applyFill="1" applyBorder="1" applyAlignment="1">
      <alignment horizontal="left" vertical="center" wrapText="1"/>
    </xf>
    <xf numFmtId="0" fontId="16" fillId="13" borderId="2" xfId="0" applyFont="1" applyFill="1" applyBorder="1" applyAlignment="1">
      <alignment horizontal="left" vertical="top" wrapText="1"/>
    </xf>
    <xf numFmtId="0" fontId="16" fillId="13" borderId="40" xfId="0" applyFont="1" applyFill="1" applyBorder="1" applyAlignment="1">
      <alignment horizontal="left" vertical="top" wrapText="1"/>
    </xf>
    <xf numFmtId="0" fontId="16" fillId="13" borderId="3" xfId="0" applyFont="1" applyFill="1" applyBorder="1" applyAlignment="1">
      <alignment horizontal="left" vertical="top" wrapText="1"/>
    </xf>
    <xf numFmtId="0" fontId="2" fillId="12" borderId="2" xfId="0" applyFont="1" applyFill="1" applyBorder="1" applyAlignment="1">
      <alignment horizontal="center"/>
    </xf>
    <xf numFmtId="0" fontId="2" fillId="12" borderId="40" xfId="0" applyFont="1" applyFill="1" applyBorder="1" applyAlignment="1">
      <alignment horizontal="center"/>
    </xf>
    <xf numFmtId="0" fontId="2" fillId="12" borderId="3" xfId="0" applyFont="1" applyFill="1" applyBorder="1" applyAlignment="1">
      <alignment horizontal="center"/>
    </xf>
    <xf numFmtId="0" fontId="1" fillId="13" borderId="3" xfId="0" applyFont="1" applyFill="1" applyBorder="1" applyAlignment="1">
      <alignment horizontal="left" vertical="top"/>
    </xf>
    <xf numFmtId="0" fontId="43" fillId="16" borderId="22" xfId="0" applyFont="1" applyFill="1" applyBorder="1" applyAlignment="1">
      <alignment horizontal="left" vertical="center"/>
    </xf>
    <xf numFmtId="0" fontId="43" fillId="16" borderId="28" xfId="0" applyFont="1" applyFill="1" applyBorder="1" applyAlignment="1">
      <alignment horizontal="left" vertical="center"/>
    </xf>
    <xf numFmtId="0" fontId="43" fillId="16" borderId="24" xfId="0" applyFont="1" applyFill="1" applyBorder="1" applyAlignment="1">
      <alignment horizontal="left" vertical="center"/>
    </xf>
    <xf numFmtId="0" fontId="0" fillId="13" borderId="40" xfId="0" applyFill="1" applyBorder="1" applyAlignment="1">
      <alignment horizontal="left" vertical="top" wrapText="1"/>
    </xf>
    <xf numFmtId="0" fontId="0" fillId="13" borderId="3" xfId="0" applyFill="1" applyBorder="1" applyAlignment="1">
      <alignment horizontal="left" vertical="top" wrapText="1"/>
    </xf>
    <xf numFmtId="0" fontId="2" fillId="13" borderId="2" xfId="0" applyFont="1" applyFill="1" applyBorder="1" applyAlignment="1">
      <alignment horizontal="center" vertical="center"/>
    </xf>
    <xf numFmtId="0" fontId="2" fillId="13" borderId="3" xfId="0" applyFont="1" applyFill="1" applyBorder="1" applyAlignment="1">
      <alignment horizontal="center" vertical="center"/>
    </xf>
    <xf numFmtId="0" fontId="2" fillId="13" borderId="1" xfId="0" applyFont="1" applyFill="1" applyBorder="1" applyAlignment="1">
      <alignment horizontal="center" vertical="center" wrapText="1"/>
    </xf>
    <xf numFmtId="0" fontId="2" fillId="13" borderId="1" xfId="0" applyFont="1" applyFill="1" applyBorder="1" applyAlignment="1">
      <alignment horizontal="center" vertical="center"/>
    </xf>
    <xf numFmtId="0" fontId="40" fillId="16" borderId="22" xfId="0" applyFont="1" applyFill="1" applyBorder="1" applyAlignment="1">
      <alignment horizontal="left" vertical="center" wrapText="1"/>
    </xf>
    <xf numFmtId="0" fontId="40" fillId="16" borderId="28" xfId="0" applyFont="1" applyFill="1" applyBorder="1" applyAlignment="1">
      <alignment horizontal="left" vertical="center" wrapText="1"/>
    </xf>
    <xf numFmtId="0" fontId="40" fillId="16" borderId="24" xfId="0" applyFont="1" applyFill="1" applyBorder="1" applyAlignment="1">
      <alignment horizontal="left" vertical="center" wrapText="1"/>
    </xf>
    <xf numFmtId="0" fontId="38" fillId="16" borderId="1" xfId="0" applyFont="1" applyFill="1" applyBorder="1" applyAlignment="1">
      <alignment horizontal="left" vertical="top" wrapText="1"/>
    </xf>
  </cellXfs>
  <cellStyles count="7">
    <cellStyle name="Accent3" xfId="1" builtinId="37"/>
    <cellStyle name="END" xfId="5" xr:uid="{00000000-0005-0000-0000-000001000000}"/>
    <cellStyle name="Heading 2 2" xfId="6" xr:uid="{00000000-0005-0000-0000-000002000000}"/>
    <cellStyle name="Heading 3 2" xfId="4" xr:uid="{00000000-0005-0000-0000-000003000000}"/>
    <cellStyle name="Hyperlink" xfId="3" builtinId="8"/>
    <cellStyle name="Normal" xfId="0" builtinId="0"/>
    <cellStyle name="Normal 2" xfId="2" xr:uid="{00000000-0005-0000-0000-000006000000}"/>
  </cellStyles>
  <dxfs count="81">
    <dxf>
      <fill>
        <patternFill>
          <bgColor theme="6"/>
        </patternFill>
      </fill>
    </dxf>
    <dxf>
      <fill>
        <patternFill>
          <bgColor rgb="FFDE0000"/>
        </patternFill>
      </fill>
    </dxf>
    <dxf>
      <fill>
        <patternFill>
          <bgColor rgb="FFFF7989"/>
        </patternFill>
      </fill>
    </dxf>
    <dxf>
      <fill>
        <patternFill>
          <bgColor rgb="FFEABD00"/>
        </patternFill>
      </fill>
    </dxf>
    <dxf>
      <fill>
        <patternFill>
          <bgColor rgb="FFFFEA8F"/>
        </patternFill>
      </fill>
    </dxf>
    <dxf>
      <fill>
        <patternFill>
          <bgColor rgb="FF35BD4F"/>
        </patternFill>
      </fill>
    </dxf>
    <dxf>
      <fill>
        <patternFill>
          <bgColor rgb="FF93E1A2"/>
        </patternFill>
      </fill>
    </dxf>
    <dxf>
      <fill>
        <patternFill>
          <bgColor rgb="FFDE0000"/>
        </patternFill>
      </fill>
    </dxf>
    <dxf>
      <fill>
        <patternFill>
          <bgColor rgb="FFFF7989"/>
        </patternFill>
      </fill>
    </dxf>
    <dxf>
      <fill>
        <patternFill>
          <bgColor rgb="FFEABD00"/>
        </patternFill>
      </fill>
    </dxf>
    <dxf>
      <fill>
        <patternFill>
          <bgColor rgb="FF35BD4F"/>
        </patternFill>
      </fill>
    </dxf>
    <dxf>
      <fill>
        <patternFill>
          <bgColor rgb="FFDE0000"/>
        </patternFill>
      </fill>
    </dxf>
    <dxf>
      <fill>
        <patternFill>
          <bgColor rgb="FFFF7989"/>
        </patternFill>
      </fill>
    </dxf>
    <dxf>
      <fill>
        <patternFill>
          <bgColor rgb="FF93E1A2"/>
        </patternFill>
      </fill>
    </dxf>
    <dxf>
      <fill>
        <patternFill>
          <bgColor rgb="FFFFEA8F"/>
        </patternFill>
      </fill>
    </dxf>
    <dxf>
      <fill>
        <patternFill>
          <bgColor rgb="FFDE0000"/>
        </patternFill>
      </fill>
    </dxf>
    <dxf>
      <fill>
        <patternFill>
          <bgColor rgb="FFFF7989"/>
        </patternFill>
      </fill>
    </dxf>
    <dxf>
      <fill>
        <patternFill>
          <bgColor rgb="FFFFEA8F"/>
        </patternFill>
      </fill>
    </dxf>
    <dxf>
      <fill>
        <patternFill>
          <bgColor rgb="FF93E1A2"/>
        </patternFill>
      </fill>
    </dxf>
    <dxf>
      <fill>
        <patternFill>
          <bgColor rgb="FF35BD4F"/>
        </patternFill>
      </fill>
    </dxf>
    <dxf>
      <fill>
        <patternFill>
          <bgColor rgb="FF35BD4F"/>
        </patternFill>
      </fill>
    </dxf>
    <dxf>
      <fill>
        <patternFill>
          <bgColor rgb="FF93E1A2"/>
        </patternFill>
      </fill>
    </dxf>
    <dxf>
      <fill>
        <patternFill>
          <bgColor rgb="FFDE0000"/>
        </patternFill>
      </fill>
    </dxf>
    <dxf>
      <fill>
        <patternFill>
          <bgColor rgb="FFFF7989"/>
        </patternFill>
      </fill>
    </dxf>
    <dxf>
      <fill>
        <patternFill>
          <bgColor rgb="FF35BD4F"/>
        </patternFill>
      </fill>
    </dxf>
    <dxf>
      <fill>
        <patternFill>
          <bgColor rgb="FF93E1A2"/>
        </patternFill>
      </fill>
    </dxf>
    <dxf>
      <fill>
        <patternFill>
          <bgColor rgb="FFFFEA8F"/>
        </patternFill>
      </fill>
    </dxf>
    <dxf>
      <fill>
        <patternFill patternType="solid">
          <bgColor theme="2"/>
        </patternFill>
      </fill>
    </dxf>
    <dxf>
      <fill>
        <patternFill patternType="solid">
          <bgColor theme="2"/>
        </patternFill>
      </fill>
    </dxf>
    <dxf>
      <fill>
        <patternFill>
          <bgColor rgb="FF35BD4F"/>
        </patternFill>
      </fill>
    </dxf>
    <dxf>
      <fill>
        <patternFill>
          <bgColor rgb="FFFF7989"/>
        </patternFill>
      </fill>
    </dxf>
    <dxf>
      <fill>
        <patternFill>
          <bgColor rgb="FFDE0000"/>
        </patternFill>
      </fill>
    </dxf>
    <dxf>
      <fill>
        <patternFill>
          <bgColor rgb="FFEABD00"/>
        </patternFill>
      </fill>
    </dxf>
    <dxf>
      <fill>
        <patternFill>
          <bgColor rgb="FF93E1A2"/>
        </patternFill>
      </fill>
    </dxf>
    <dxf>
      <fill>
        <patternFill patternType="solid">
          <bgColor theme="2"/>
        </patternFill>
      </fill>
    </dxf>
    <dxf>
      <fill>
        <patternFill patternType="solid">
          <bgColor theme="2"/>
        </patternFill>
      </fill>
    </dxf>
    <dxf>
      <fill>
        <patternFill>
          <bgColor rgb="FF35BD4F"/>
        </patternFill>
      </fill>
    </dxf>
    <dxf>
      <fill>
        <patternFill>
          <bgColor rgb="FF93E1A2"/>
        </patternFill>
      </fill>
    </dxf>
    <dxf>
      <fill>
        <patternFill>
          <bgColor rgb="FFFFEA8F"/>
        </patternFill>
      </fill>
    </dxf>
    <dxf>
      <fill>
        <patternFill>
          <bgColor rgb="FFEABD00"/>
        </patternFill>
      </fill>
    </dxf>
    <dxf>
      <fill>
        <patternFill>
          <bgColor rgb="FFFF7989"/>
        </patternFill>
      </fill>
    </dxf>
    <dxf>
      <fill>
        <patternFill>
          <bgColor rgb="FFDE0000"/>
        </patternFill>
      </fill>
    </dxf>
    <dxf>
      <fill>
        <patternFill>
          <bgColor rgb="FFDE0000"/>
        </patternFill>
      </fill>
    </dxf>
    <dxf>
      <fill>
        <patternFill>
          <bgColor rgb="FFFF7989"/>
        </patternFill>
      </fill>
    </dxf>
    <dxf>
      <fill>
        <patternFill>
          <bgColor rgb="FF93E1A2"/>
        </patternFill>
      </fill>
    </dxf>
    <dxf>
      <fill>
        <patternFill>
          <bgColor rgb="FF35BD4F"/>
        </patternFill>
      </fill>
    </dxf>
    <dxf>
      <fill>
        <patternFill>
          <bgColor rgb="FFDE0000"/>
        </patternFill>
      </fill>
    </dxf>
    <dxf>
      <fill>
        <patternFill>
          <bgColor rgb="FFFF7989"/>
        </patternFill>
      </fill>
    </dxf>
    <dxf>
      <fill>
        <patternFill>
          <bgColor rgb="FFEABD00"/>
        </patternFill>
      </fill>
    </dxf>
    <dxf>
      <fill>
        <patternFill>
          <bgColor rgb="FFFFEA8F"/>
        </patternFill>
      </fill>
    </dxf>
    <dxf>
      <fill>
        <patternFill>
          <bgColor theme="6"/>
        </patternFill>
      </fill>
    </dxf>
    <dxf>
      <fill>
        <patternFill>
          <bgColor theme="6"/>
        </patternFill>
      </fill>
    </dxf>
    <dxf>
      <font>
        <color rgb="FF006100"/>
      </font>
      <fill>
        <patternFill>
          <bgColor rgb="FFC6EFCE"/>
        </patternFill>
      </fill>
    </dxf>
    <dxf>
      <font>
        <color rgb="FF9C0006"/>
      </font>
      <fill>
        <patternFill>
          <bgColor rgb="FFFFC7CE"/>
        </patternFill>
      </fill>
    </dxf>
    <dxf>
      <font>
        <b/>
        <i val="0"/>
        <strike val="0"/>
        <condense val="0"/>
        <extend val="0"/>
        <outline val="0"/>
        <shadow val="0"/>
        <u val="none"/>
        <vertAlign val="baseline"/>
        <sz val="11"/>
        <color theme="1"/>
        <name val="Arial"/>
        <scheme val="none"/>
      </font>
      <numFmt numFmtId="164" formatCode="&quot;£&quot;#,##0.00"/>
      <fill>
        <patternFill patternType="solid">
          <fgColor indexed="64"/>
          <bgColor rgb="FFF8F6A2"/>
        </patternFill>
      </fill>
      <alignment horizontal="center" vertical="center" textRotation="0" wrapText="1" indent="0" justifyLastLine="0" shrinkToFit="0" readingOrder="0"/>
      <border diagonalUp="0" diagonalDown="0">
        <left style="medium">
          <color indexed="64"/>
        </left>
        <right/>
        <top style="medium">
          <color indexed="64"/>
        </top>
        <bottom/>
        <vertical/>
        <horizontal/>
      </border>
    </dxf>
    <dxf>
      <font>
        <b/>
        <i val="0"/>
        <strike val="0"/>
        <condense val="0"/>
        <extend val="0"/>
        <outline val="0"/>
        <shadow val="0"/>
        <u val="none"/>
        <vertAlign val="baseline"/>
        <sz val="11"/>
        <color theme="1"/>
        <name val="Arial"/>
        <scheme val="none"/>
      </font>
      <numFmt numFmtId="164" formatCode="&quot;£&quot;#,##0.00"/>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i val="0"/>
        <strike val="0"/>
        <condense val="0"/>
        <extend val="0"/>
        <outline val="0"/>
        <shadow val="0"/>
        <u val="none"/>
        <vertAlign val="baseline"/>
        <sz val="11"/>
        <color theme="1"/>
        <name val="Arial"/>
        <scheme val="none"/>
      </font>
      <numFmt numFmtId="164" formatCode="&quot;£&quot;#,##0.00"/>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i val="0"/>
        <strike val="0"/>
        <condense val="0"/>
        <extend val="0"/>
        <outline val="0"/>
        <shadow val="0"/>
        <u val="none"/>
        <vertAlign val="baseline"/>
        <sz val="11"/>
        <color theme="1"/>
        <name val="Arial"/>
        <scheme val="none"/>
      </font>
      <numFmt numFmtId="164" formatCode="&quot;£&quot;#,##0.00"/>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medium">
          <color indexed="64"/>
        </left>
        <right/>
        <top style="thin">
          <color indexed="64"/>
        </top>
        <bottom/>
        <vertical/>
        <horizontal/>
      </border>
    </dxf>
    <dxf>
      <font>
        <b/>
        <i val="0"/>
        <strike val="0"/>
        <condense val="0"/>
        <extend val="0"/>
        <outline val="0"/>
        <shadow val="0"/>
        <u val="none"/>
        <vertAlign val="baseline"/>
        <sz val="11"/>
        <color theme="1"/>
        <name val="Arial"/>
        <scheme val="none"/>
      </font>
      <numFmt numFmtId="164" formatCode="&quot;£&quot;#,##0.00"/>
      <fill>
        <patternFill patternType="solid">
          <fgColor indexed="64"/>
          <bgColor rgb="FFF2F2F2"/>
        </patternFill>
      </fill>
      <alignment horizontal="center" vertical="center" textRotation="0" wrapText="1" indent="0" justifyLastLine="0" shrinkToFit="0" readingOrder="0"/>
      <border diagonalUp="0" diagonalDown="0">
        <left style="medium">
          <color indexed="64"/>
        </left>
        <right style="medium">
          <color indexed="64"/>
        </right>
        <top style="medium">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1"/>
        <color theme="1"/>
        <name val="Arial"/>
        <scheme val="none"/>
      </font>
      <numFmt numFmtId="164" formatCode="&quot;£&quot;#,##0.00"/>
      <fill>
        <patternFill patternType="solid">
          <fgColor indexed="64"/>
          <bgColor theme="0"/>
        </patternFill>
      </fill>
      <alignment horizontal="center" vertical="center" textRotation="0" wrapText="1" indent="0" justifyLastLine="0" shrinkToFit="0" readingOrder="0"/>
      <border diagonalUp="0" diagonalDown="0">
        <left/>
        <right/>
        <top style="thin">
          <color indexed="64"/>
        </top>
        <bottom/>
        <vertical/>
        <horizontal/>
      </border>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medium">
          <color indexed="64"/>
        </right>
        <top style="thin">
          <color indexed="64"/>
        </top>
        <bottom style="thin">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medium">
          <color indexed="64"/>
        </bottom>
        <vertical/>
        <horizontal/>
      </border>
    </dxf>
    <dxf>
      <font>
        <b/>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dxf>
    <dxf>
      <border outline="0">
        <right style="medium">
          <color indexed="64"/>
        </right>
        <top style="medium">
          <color indexed="64"/>
        </top>
        <bottom style="medium">
          <color indexed="64"/>
        </bottom>
      </border>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center" vertical="center" textRotation="0" wrapText="1" indent="0" justifyLastLine="0" shrinkToFit="0" readingOrder="0"/>
    </dxf>
    <dxf>
      <font>
        <b/>
        <i val="0"/>
        <strike val="0"/>
        <condense val="0"/>
        <extend val="0"/>
        <outline val="0"/>
        <shadow val="0"/>
        <u val="none"/>
        <vertAlign val="baseline"/>
        <sz val="12"/>
        <color rgb="FFFFFFFF"/>
        <name val="Arial"/>
        <scheme val="none"/>
      </font>
      <fill>
        <patternFill patternType="solid">
          <fgColor indexed="64"/>
          <bgColor rgb="FF002060"/>
        </patternFill>
      </fill>
      <alignment horizontal="center" vertical="center" textRotation="0" wrapText="1" indent="0" justifyLastLine="0" shrinkToFit="0" readingOrder="0"/>
    </dxf>
  </dxfs>
  <tableStyles count="0" defaultTableStyle="TableStyleMedium2" defaultPivotStyle="PivotStyleLight16"/>
  <colors>
    <mruColors>
      <color rgb="FF5B92FF"/>
      <color rgb="FFEBF4FF"/>
      <color rgb="FFCDE4FF"/>
      <color rgb="FFECFBEB"/>
      <color rgb="FFECECEC"/>
      <color rgb="FF9BFFFF"/>
      <color rgb="FFDBF8FD"/>
      <color rgb="FFB9CAE9"/>
      <color rgb="FF71FFFF"/>
      <color rgb="FFF8F6A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393700</xdr:colOff>
      <xdr:row>1</xdr:row>
      <xdr:rowOff>403225</xdr:rowOff>
    </xdr:from>
    <xdr:to>
      <xdr:col>2</xdr:col>
      <xdr:colOff>901700</xdr:colOff>
      <xdr:row>1</xdr:row>
      <xdr:rowOff>879475</xdr:rowOff>
    </xdr:to>
    <xdr:pic>
      <xdr:nvPicPr>
        <xdr:cNvPr id="120" name="Picture 1">
          <a:extLst>
            <a:ext uri="{FF2B5EF4-FFF2-40B4-BE49-F238E27FC236}">
              <a16:creationId xmlns:a16="http://schemas.microsoft.com/office/drawing/2014/main" id="{9F421BCA-09C5-4045-B96F-329766FA495B}"/>
            </a:ext>
          </a:extLst>
        </xdr:cNvPr>
        <xdr:cNvPicPr>
          <a:picLocks noChangeAspect="1"/>
        </xdr:cNvPicPr>
      </xdr:nvPicPr>
      <xdr:blipFill>
        <a:blip xmlns:r="http://schemas.openxmlformats.org/officeDocument/2006/relationships" r:embed="rId1"/>
        <a:stretch>
          <a:fillRect/>
        </a:stretch>
      </xdr:blipFill>
      <xdr:spPr>
        <a:xfrm>
          <a:off x="825500" y="581025"/>
          <a:ext cx="3346450" cy="4762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6:Y20" totalsRowShown="0" headerRowDxfId="80" dataDxfId="79" tableBorderDxfId="78">
  <autoFilter ref="B6:Y20" xr:uid="{00000000-0009-0000-0100-000001000000}"/>
  <tableColumns count="24">
    <tableColumn id="1" xr3:uid="{00000000-0010-0000-0000-000001000000}" name="Column1" dataDxfId="77"/>
    <tableColumn id="2" xr3:uid="{00000000-0010-0000-0000-000002000000}" name="Column2" dataDxfId="76"/>
    <tableColumn id="3" xr3:uid="{00000000-0010-0000-0000-000003000000}" name="Column3" dataDxfId="75"/>
    <tableColumn id="4" xr3:uid="{00000000-0010-0000-0000-000004000000}" name="Column4" dataDxfId="74"/>
    <tableColumn id="5" xr3:uid="{00000000-0010-0000-0000-000005000000}" name="Column5" dataDxfId="73"/>
    <tableColumn id="6" xr3:uid="{00000000-0010-0000-0000-000006000000}" name="Column6" dataDxfId="72"/>
    <tableColumn id="7" xr3:uid="{00000000-0010-0000-0000-000007000000}" name="Column7" dataDxfId="71"/>
    <tableColumn id="8" xr3:uid="{00000000-0010-0000-0000-000008000000}" name="Column8" dataDxfId="70"/>
    <tableColumn id="9" xr3:uid="{00000000-0010-0000-0000-000009000000}" name="Column9" dataDxfId="69"/>
    <tableColumn id="10" xr3:uid="{00000000-0010-0000-0000-00000A000000}" name="Column10" dataDxfId="68"/>
    <tableColumn id="11" xr3:uid="{00000000-0010-0000-0000-00000B000000}" name="Column11" dataDxfId="67"/>
    <tableColumn id="12" xr3:uid="{00000000-0010-0000-0000-00000C000000}" name="Column12" dataDxfId="66"/>
    <tableColumn id="13" xr3:uid="{00000000-0010-0000-0000-00000D000000}" name="Column13" dataDxfId="65"/>
    <tableColumn id="14" xr3:uid="{00000000-0010-0000-0000-00000E000000}" name="Column14" dataDxfId="64"/>
    <tableColumn id="15" xr3:uid="{00000000-0010-0000-0000-00000F000000}" name="Column15" dataDxfId="63"/>
    <tableColumn id="16" xr3:uid="{00000000-0010-0000-0000-000010000000}" name="Column16" dataDxfId="62"/>
    <tableColumn id="17" xr3:uid="{00000000-0010-0000-0000-000011000000}" name="Column17" dataDxfId="61"/>
    <tableColumn id="18" xr3:uid="{00000000-0010-0000-0000-000012000000}" name="Column18" dataDxfId="60"/>
    <tableColumn id="19" xr3:uid="{00000000-0010-0000-0000-000013000000}" name="Column19" dataDxfId="59"/>
    <tableColumn id="20" xr3:uid="{00000000-0010-0000-0000-000014000000}" name="Column20" dataDxfId="58"/>
    <tableColumn id="21" xr3:uid="{00000000-0010-0000-0000-000015000000}" name="Column21" dataDxfId="57"/>
    <tableColumn id="22" xr3:uid="{00000000-0010-0000-0000-000016000000}" name="Column22" dataDxfId="56"/>
    <tableColumn id="23" xr3:uid="{00000000-0010-0000-0000-000017000000}" name="Column23" dataDxfId="55"/>
    <tableColumn id="24" xr3:uid="{00000000-0010-0000-0000-000018000000}" name="Column24" dataDxfId="5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hyperlink" Target="mailto:cara.mccrory@lisburncastlereagh.gov.uk" TargetMode="External"/><Relationship Id="rId2" Type="http://schemas.openxmlformats.org/officeDocument/2006/relationships/hyperlink" Target="mailto:louise.moore@lisburncastlereagh.gov.uk" TargetMode="External"/><Relationship Id="rId1" Type="http://schemas.openxmlformats.org/officeDocument/2006/relationships/hyperlink" Target="mailto:donal.rogan@lisburncastlereagh.gov.uk" TargetMode="External"/><Relationship Id="rId5" Type="http://schemas.openxmlformats.org/officeDocument/2006/relationships/printerSettings" Target="../printerSettings/printerSettings2.bin"/><Relationship Id="rId4" Type="http://schemas.openxmlformats.org/officeDocument/2006/relationships/hyperlink" Target="mailto:brendan.courtney@lisburncastlereagh.gov.u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2:E41"/>
  <sheetViews>
    <sheetView topLeftCell="A10" workbookViewId="0">
      <selection activeCell="B21" sqref="B21"/>
    </sheetView>
  </sheetViews>
  <sheetFormatPr defaultColWidth="9.1796875" defaultRowHeight="14"/>
  <cols>
    <col min="1" max="1" width="6.1796875" style="31" customWidth="1"/>
    <col min="2" max="2" width="42.54296875" style="31" customWidth="1"/>
    <col min="3" max="3" width="109.54296875" style="31" customWidth="1"/>
    <col min="4" max="4" width="6.453125" style="31" customWidth="1"/>
    <col min="5" max="5" width="67.1796875" style="31" customWidth="1"/>
    <col min="6" max="16384" width="9.1796875" style="31"/>
  </cols>
  <sheetData>
    <row r="2" spans="2:5" ht="101.5" customHeight="1">
      <c r="B2" s="252"/>
      <c r="C2" s="253"/>
      <c r="D2" s="126"/>
      <c r="E2" s="126"/>
    </row>
    <row r="4" spans="2:5" ht="42.75" customHeight="1">
      <c r="B4" s="254" t="s">
        <v>0</v>
      </c>
      <c r="C4" s="255"/>
    </row>
    <row r="6" spans="2:5">
      <c r="B6" s="240" t="s">
        <v>1</v>
      </c>
      <c r="C6" s="241"/>
    </row>
    <row r="7" spans="2:5" ht="39.75" customHeight="1">
      <c r="B7" s="242" t="s">
        <v>2</v>
      </c>
      <c r="C7" s="243"/>
    </row>
    <row r="9" spans="2:5">
      <c r="B9" s="240" t="s">
        <v>3</v>
      </c>
      <c r="C9" s="241"/>
    </row>
    <row r="10" spans="2:5" ht="217.5" customHeight="1">
      <c r="B10" s="242" t="s">
        <v>4</v>
      </c>
      <c r="C10" s="243"/>
    </row>
    <row r="12" spans="2:5">
      <c r="B12" s="244" t="s">
        <v>5</v>
      </c>
      <c r="C12" s="245"/>
    </row>
    <row r="13" spans="2:5">
      <c r="B13" s="246" t="s">
        <v>6</v>
      </c>
      <c r="C13" s="247"/>
    </row>
    <row r="14" spans="2:5" ht="15" customHeight="1">
      <c r="B14" s="248"/>
      <c r="C14" s="249"/>
    </row>
    <row r="15" spans="2:5">
      <c r="B15" s="175" t="s">
        <v>7</v>
      </c>
      <c r="C15" s="176" t="s">
        <v>8</v>
      </c>
    </row>
    <row r="16" spans="2:5">
      <c r="B16" s="177" t="s">
        <v>9</v>
      </c>
      <c r="C16" s="178" t="s">
        <v>10</v>
      </c>
    </row>
    <row r="17" spans="2:3">
      <c r="B17" s="175" t="s">
        <v>11</v>
      </c>
      <c r="C17" s="176" t="s">
        <v>12</v>
      </c>
    </row>
    <row r="18" spans="2:3" ht="15" customHeight="1">
      <c r="B18" s="175" t="s">
        <v>13</v>
      </c>
      <c r="C18" s="176" t="s">
        <v>14</v>
      </c>
    </row>
    <row r="19" spans="2:3">
      <c r="B19" s="175" t="s">
        <v>15</v>
      </c>
      <c r="C19" s="176" t="s">
        <v>16</v>
      </c>
    </row>
    <row r="20" spans="2:3">
      <c r="B20" s="175" t="s">
        <v>17</v>
      </c>
      <c r="C20" s="176" t="s">
        <v>18</v>
      </c>
    </row>
    <row r="21" spans="2:3">
      <c r="B21" s="177" t="s">
        <v>19</v>
      </c>
      <c r="C21" s="178" t="s">
        <v>20</v>
      </c>
    </row>
    <row r="22" spans="2:3">
      <c r="B22" s="177" t="s">
        <v>21</v>
      </c>
      <c r="C22" s="178" t="s">
        <v>22</v>
      </c>
    </row>
    <row r="23" spans="2:3">
      <c r="B23" s="177" t="s">
        <v>23</v>
      </c>
      <c r="C23" s="176" t="s">
        <v>24</v>
      </c>
    </row>
    <row r="24" spans="2:3">
      <c r="B24" s="175" t="s">
        <v>25</v>
      </c>
      <c r="C24" s="176" t="s">
        <v>26</v>
      </c>
    </row>
    <row r="25" spans="2:3">
      <c r="B25" s="175" t="s">
        <v>27</v>
      </c>
      <c r="C25" s="176" t="s">
        <v>28</v>
      </c>
    </row>
    <row r="26" spans="2:3" ht="15" customHeight="1">
      <c r="B26" s="177" t="s">
        <v>29</v>
      </c>
      <c r="C26" s="179" t="s">
        <v>662</v>
      </c>
    </row>
    <row r="27" spans="2:3">
      <c r="B27" s="250"/>
      <c r="C27" s="251"/>
    </row>
    <row r="28" spans="2:3">
      <c r="B28" s="41"/>
      <c r="C28" s="41"/>
    </row>
    <row r="29" spans="2:3">
      <c r="B29" s="240" t="s">
        <v>30</v>
      </c>
      <c r="C29" s="241"/>
    </row>
    <row r="30" spans="2:3" ht="65.25" customHeight="1">
      <c r="B30" s="242" t="s">
        <v>31</v>
      </c>
      <c r="C30" s="243"/>
    </row>
    <row r="31" spans="2:3">
      <c r="B31" s="41"/>
      <c r="C31" s="41"/>
    </row>
    <row r="32" spans="2:3">
      <c r="B32" s="180" t="s">
        <v>32</v>
      </c>
      <c r="C32" s="180" t="s">
        <v>32</v>
      </c>
    </row>
    <row r="33" ht="14.5" customHeight="1"/>
    <row r="34" ht="14.5" customHeight="1"/>
    <row r="35" ht="14.5" customHeight="1"/>
    <row r="37" ht="14.5" customHeight="1"/>
    <row r="38" ht="14.5" customHeight="1"/>
    <row r="39" ht="14.5" customHeight="1"/>
    <row r="40" ht="14.5" customHeight="1"/>
    <row r="41" ht="14.5" customHeight="1"/>
  </sheetData>
  <sheetProtection algorithmName="SHA-512" hashValue="74Gg3uJaRypkHXm1IxeM0gWLBlw22r/PQOvRz9u1pJa0OhTjoHBERnnw4wYvDxTo3KfcikmwlGuv8CCQYBNzEw==" saltValue="mx2z9liV+HuxRCDyo0JaeQ==" spinCount="100000" sheet="1" objects="1" scenarios="1"/>
  <mergeCells count="11">
    <mergeCell ref="B10:C10"/>
    <mergeCell ref="B2:C2"/>
    <mergeCell ref="B4:C4"/>
    <mergeCell ref="B6:C6"/>
    <mergeCell ref="B7:C7"/>
    <mergeCell ref="B9:C9"/>
    <mergeCell ref="B29:C29"/>
    <mergeCell ref="B30:C30"/>
    <mergeCell ref="B12:C12"/>
    <mergeCell ref="B13:C14"/>
    <mergeCell ref="B27:C27"/>
  </mergeCells>
  <hyperlinks>
    <hyperlink ref="B15" location="'Project Admin'!A1" display="Project Admin" xr:uid="{00000000-0004-0000-0000-000000000000}"/>
    <hyperlink ref="B16" location="' Changes to Bid Application'!A1" display="Changes to Bid Application" xr:uid="{00000000-0004-0000-0000-000001000000}"/>
    <hyperlink ref="B17" location="'Funding Profile by Source'!A1" display="Funding Profile by Source" xr:uid="{00000000-0004-0000-0000-000002000000}"/>
    <hyperlink ref="B18" location="'LUF Profile'!A1" display="LUF Profile" xr:uid="{00000000-0004-0000-0000-000003000000}"/>
    <hyperlink ref="B19" location="'Delivery Plan'!A1" display="Delivery Plan" xr:uid="{00000000-0004-0000-0000-000004000000}"/>
    <hyperlink ref="B21" location="'Projects Output Indicators'!A1" display="Projects Output Indicators" xr:uid="{00000000-0004-0000-0000-000005000000}"/>
    <hyperlink ref="B22" location="'Outcome Indicators'!A1" display="Outcome Indicators" xr:uid="{00000000-0004-0000-0000-000006000000}"/>
    <hyperlink ref="B23" location="'Local evaluation'!A1" display="Local Evaluation" xr:uid="{00000000-0004-0000-0000-000007000000}"/>
    <hyperlink ref="B24" location="'Risk Register'!A1" display="Risk Register" xr:uid="{00000000-0004-0000-0000-000008000000}"/>
    <hyperlink ref="B26" location="Approval!A1" display="Approval" xr:uid="{00000000-0004-0000-0000-000009000000}"/>
    <hyperlink ref="B25" location="Communication!A1" display="Communication" xr:uid="{00000000-0004-0000-0000-00000A000000}"/>
    <hyperlink ref="B20" location="'Procurement Approach'!A1" display="Procurement Approach" xr:uid="{00000000-0004-0000-0000-00000B000000}"/>
  </hyperlink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7" tint="0.79998168889431442"/>
  </sheetPr>
  <dimension ref="A1:N44"/>
  <sheetViews>
    <sheetView showGridLines="0" topLeftCell="F1" zoomScale="73" zoomScaleNormal="60" workbookViewId="0">
      <selection activeCell="G13" sqref="G13"/>
    </sheetView>
  </sheetViews>
  <sheetFormatPr defaultColWidth="52.81640625" defaultRowHeight="14"/>
  <cols>
    <col min="1" max="1" width="4" style="32" customWidth="1"/>
    <col min="2" max="2" width="4.54296875" style="39" customWidth="1"/>
    <col min="3" max="3" width="35.81640625" style="40" customWidth="1"/>
    <col min="4" max="4" width="62.1796875" style="40" customWidth="1"/>
    <col min="5" max="11" width="38.81640625" style="31" customWidth="1"/>
    <col min="12" max="12" width="27.54296875" style="31" customWidth="1"/>
    <col min="13" max="13" width="26.453125" style="31" customWidth="1"/>
    <col min="14" max="14" width="22.1796875" style="31" customWidth="1"/>
    <col min="15" max="16384" width="52.81640625" style="31"/>
  </cols>
  <sheetData>
    <row r="1" spans="1:14" s="36" customFormat="1" ht="14.5" thickBot="1">
      <c r="A1" s="34"/>
      <c r="B1" s="44"/>
      <c r="C1" s="45"/>
      <c r="D1" s="45"/>
      <c r="E1" s="35"/>
      <c r="F1" s="35"/>
    </row>
    <row r="2" spans="1:14" ht="20.5" thickBot="1">
      <c r="A2" s="33"/>
      <c r="B2" s="37"/>
      <c r="C2" s="352" t="s">
        <v>21</v>
      </c>
      <c r="D2" s="353"/>
      <c r="E2" s="353"/>
      <c r="F2" s="353"/>
      <c r="G2" s="353"/>
      <c r="H2" s="353"/>
      <c r="I2" s="353"/>
      <c r="J2" s="353"/>
      <c r="K2" s="354"/>
    </row>
    <row r="3" spans="1:14" customFormat="1" ht="14.5"/>
    <row r="4" spans="1:14" ht="115.5" customHeight="1">
      <c r="A4" s="33"/>
      <c r="B4" s="37"/>
      <c r="C4" s="358" t="s">
        <v>669</v>
      </c>
      <c r="D4" s="359"/>
      <c r="E4" s="359"/>
      <c r="F4" s="359"/>
      <c r="G4" s="359"/>
      <c r="H4" s="359"/>
      <c r="I4" s="359"/>
      <c r="J4" s="359"/>
      <c r="K4" s="360"/>
    </row>
    <row r="5" spans="1:14">
      <c r="A5" s="33"/>
      <c r="B5" s="37"/>
      <c r="C5" s="37"/>
      <c r="D5" s="37"/>
      <c r="E5" s="37"/>
      <c r="F5" s="37"/>
      <c r="G5" s="37"/>
      <c r="H5" s="37"/>
      <c r="I5" s="37"/>
      <c r="J5" s="37"/>
      <c r="K5" s="37"/>
    </row>
    <row r="6" spans="1:14">
      <c r="A6" s="33"/>
      <c r="B6" s="37"/>
      <c r="C6" s="37"/>
      <c r="D6" s="37"/>
      <c r="E6" s="37"/>
      <c r="F6" s="37"/>
      <c r="G6" s="37"/>
      <c r="H6" s="37"/>
      <c r="I6" s="37"/>
      <c r="J6" s="37"/>
      <c r="K6" s="37"/>
    </row>
    <row r="7" spans="1:14">
      <c r="A7" s="33"/>
      <c r="B7" s="37"/>
      <c r="C7" s="116" t="s">
        <v>665</v>
      </c>
      <c r="D7" s="129"/>
      <c r="E7" s="117"/>
      <c r="F7" s="117"/>
      <c r="G7" s="117"/>
      <c r="H7" s="117"/>
      <c r="I7" s="117"/>
      <c r="J7" s="117"/>
      <c r="K7" s="118"/>
      <c r="L7" s="361" t="s">
        <v>441</v>
      </c>
      <c r="M7" s="362"/>
      <c r="N7" s="363"/>
    </row>
    <row r="8" spans="1:14" ht="70">
      <c r="A8" s="33"/>
      <c r="B8" s="37"/>
      <c r="C8" s="119" t="s">
        <v>442</v>
      </c>
      <c r="D8" s="133" t="s">
        <v>236</v>
      </c>
      <c r="E8" s="120" t="s">
        <v>443</v>
      </c>
      <c r="F8" s="120" t="s">
        <v>444</v>
      </c>
      <c r="G8" s="120" t="s">
        <v>445</v>
      </c>
      <c r="H8" s="120" t="s">
        <v>446</v>
      </c>
      <c r="I8" s="120" t="s">
        <v>447</v>
      </c>
      <c r="J8" s="120" t="s">
        <v>448</v>
      </c>
      <c r="K8" s="120" t="s">
        <v>218</v>
      </c>
      <c r="L8" s="120" t="s">
        <v>449</v>
      </c>
      <c r="M8" s="120" t="s">
        <v>450</v>
      </c>
      <c r="N8" s="120" t="s">
        <v>451</v>
      </c>
    </row>
    <row r="9" spans="1:14" ht="70">
      <c r="A9" s="33"/>
      <c r="B9" s="37"/>
      <c r="C9" s="131" t="s">
        <v>452</v>
      </c>
      <c r="D9" s="132" t="s">
        <v>453</v>
      </c>
      <c r="E9" s="18" t="s">
        <v>542</v>
      </c>
      <c r="F9" s="18" t="s">
        <v>551</v>
      </c>
      <c r="G9" s="18" t="s">
        <v>681</v>
      </c>
      <c r="H9" s="18" t="s">
        <v>682</v>
      </c>
      <c r="I9" s="18" t="s">
        <v>689</v>
      </c>
      <c r="J9" s="18" t="s">
        <v>684</v>
      </c>
      <c r="K9" s="18"/>
      <c r="L9" s="136" t="s">
        <v>454</v>
      </c>
      <c r="M9" s="136" t="s">
        <v>455</v>
      </c>
      <c r="N9" s="136" t="s">
        <v>456</v>
      </c>
    </row>
    <row r="10" spans="1:14" ht="28">
      <c r="A10" s="33"/>
      <c r="B10" s="37"/>
      <c r="C10" s="131" t="s">
        <v>457</v>
      </c>
      <c r="D10" s="132" t="s">
        <v>458</v>
      </c>
      <c r="E10" s="18" t="s">
        <v>543</v>
      </c>
      <c r="F10" s="18" t="s">
        <v>222</v>
      </c>
      <c r="G10" s="18"/>
      <c r="H10" s="18"/>
      <c r="I10" s="18"/>
      <c r="J10" s="18"/>
      <c r="K10" s="18"/>
      <c r="L10" s="136" t="s">
        <v>459</v>
      </c>
      <c r="M10" s="136" t="s">
        <v>460</v>
      </c>
      <c r="N10" s="136" t="s">
        <v>461</v>
      </c>
    </row>
    <row r="11" spans="1:14" ht="28">
      <c r="A11" s="33"/>
      <c r="B11" s="37"/>
      <c r="C11" s="131" t="s">
        <v>462</v>
      </c>
      <c r="D11" s="132" t="s">
        <v>463</v>
      </c>
      <c r="E11" s="18" t="s">
        <v>543</v>
      </c>
      <c r="F11" s="18" t="s">
        <v>222</v>
      </c>
      <c r="G11" s="18"/>
      <c r="H11" s="18"/>
      <c r="I11" s="18"/>
      <c r="J11" s="18"/>
      <c r="K11" s="18"/>
      <c r="L11" s="136" t="s">
        <v>464</v>
      </c>
      <c r="M11" s="136" t="s">
        <v>460</v>
      </c>
      <c r="N11" s="136" t="s">
        <v>465</v>
      </c>
    </row>
    <row r="12" spans="1:14" ht="42">
      <c r="A12" s="33"/>
      <c r="B12" s="37"/>
      <c r="C12" s="131" t="s">
        <v>466</v>
      </c>
      <c r="D12" s="132" t="s">
        <v>467</v>
      </c>
      <c r="E12" s="18" t="s">
        <v>543</v>
      </c>
      <c r="F12" s="18" t="s">
        <v>222</v>
      </c>
      <c r="G12" s="18"/>
      <c r="H12" s="18"/>
      <c r="I12" s="18"/>
      <c r="J12" s="18"/>
      <c r="K12" s="18"/>
      <c r="L12" s="136" t="s">
        <v>468</v>
      </c>
      <c r="M12" s="136" t="s">
        <v>460</v>
      </c>
      <c r="N12" s="136" t="s">
        <v>469</v>
      </c>
    </row>
    <row r="13" spans="1:14" ht="42">
      <c r="A13" s="33"/>
      <c r="B13" s="37"/>
      <c r="C13" s="131" t="s">
        <v>470</v>
      </c>
      <c r="D13" s="132" t="s">
        <v>471</v>
      </c>
      <c r="E13" s="18" t="s">
        <v>543</v>
      </c>
      <c r="F13" s="18" t="s">
        <v>222</v>
      </c>
      <c r="G13" s="18"/>
      <c r="H13" s="18"/>
      <c r="I13" s="18"/>
      <c r="J13" s="18"/>
      <c r="K13" s="18"/>
      <c r="L13" s="136" t="s">
        <v>472</v>
      </c>
      <c r="M13" s="136" t="s">
        <v>460</v>
      </c>
      <c r="N13" s="136" t="s">
        <v>473</v>
      </c>
    </row>
    <row r="14" spans="1:14" ht="42">
      <c r="A14" s="33"/>
      <c r="B14" s="37"/>
      <c r="C14" s="131" t="s">
        <v>474</v>
      </c>
      <c r="D14" s="132" t="s">
        <v>475</v>
      </c>
      <c r="E14" s="18" t="s">
        <v>543</v>
      </c>
      <c r="F14" s="18" t="s">
        <v>222</v>
      </c>
      <c r="G14" s="18"/>
      <c r="H14" s="18"/>
      <c r="I14" s="18"/>
      <c r="J14" s="18"/>
      <c r="K14" s="18"/>
      <c r="L14" s="136" t="s">
        <v>476</v>
      </c>
      <c r="M14" s="136" t="s">
        <v>460</v>
      </c>
      <c r="N14" s="136" t="s">
        <v>477</v>
      </c>
    </row>
    <row r="15" spans="1:14" ht="42">
      <c r="A15" s="33"/>
      <c r="B15" s="37"/>
      <c r="C15" s="131" t="s">
        <v>478</v>
      </c>
      <c r="D15" s="132" t="s">
        <v>479</v>
      </c>
      <c r="E15" s="18" t="s">
        <v>543</v>
      </c>
      <c r="F15" s="18" t="s">
        <v>222</v>
      </c>
      <c r="G15" s="18"/>
      <c r="H15" s="18"/>
      <c r="I15" s="18"/>
      <c r="J15" s="18"/>
      <c r="K15" s="18"/>
      <c r="L15" s="136" t="s">
        <v>472</v>
      </c>
      <c r="M15" s="136" t="s">
        <v>460</v>
      </c>
      <c r="N15" s="136" t="s">
        <v>473</v>
      </c>
    </row>
    <row r="16" spans="1:14" ht="42">
      <c r="A16" s="33"/>
      <c r="B16" s="37"/>
      <c r="C16" s="131" t="s">
        <v>480</v>
      </c>
      <c r="D16" s="132" t="s">
        <v>481</v>
      </c>
      <c r="E16" s="18" t="s">
        <v>543</v>
      </c>
      <c r="F16" s="18" t="s">
        <v>222</v>
      </c>
      <c r="G16" s="18"/>
      <c r="H16" s="18"/>
      <c r="I16" s="18"/>
      <c r="J16" s="18"/>
      <c r="K16" s="18"/>
      <c r="L16" s="136" t="s">
        <v>472</v>
      </c>
      <c r="M16" s="136" t="s">
        <v>460</v>
      </c>
      <c r="N16" s="136" t="s">
        <v>482</v>
      </c>
    </row>
    <row r="17" spans="1:14" ht="84">
      <c r="A17" s="33"/>
      <c r="B17" s="37"/>
      <c r="C17" s="131" t="s">
        <v>483</v>
      </c>
      <c r="D17" s="132" t="s">
        <v>484</v>
      </c>
      <c r="E17" s="18" t="s">
        <v>543</v>
      </c>
      <c r="F17" s="18" t="s">
        <v>222</v>
      </c>
      <c r="G17" s="18"/>
      <c r="H17" s="18"/>
      <c r="I17" s="18"/>
      <c r="J17" s="18"/>
      <c r="K17" s="18"/>
      <c r="L17" s="141" t="s">
        <v>485</v>
      </c>
      <c r="M17" s="136" t="s">
        <v>460</v>
      </c>
      <c r="N17" s="136" t="s">
        <v>486</v>
      </c>
    </row>
    <row r="18" spans="1:14" ht="28">
      <c r="A18" s="33"/>
      <c r="B18" s="37"/>
      <c r="C18" s="131" t="s">
        <v>487</v>
      </c>
      <c r="D18" s="132" t="s">
        <v>488</v>
      </c>
      <c r="E18" s="18" t="s">
        <v>543</v>
      </c>
      <c r="F18" s="18" t="s">
        <v>222</v>
      </c>
      <c r="G18" s="18"/>
      <c r="H18" s="18"/>
      <c r="I18" s="18"/>
      <c r="J18" s="18"/>
      <c r="K18" s="18"/>
      <c r="L18" s="145"/>
      <c r="M18" s="136" t="s">
        <v>460</v>
      </c>
      <c r="N18" s="136" t="s">
        <v>489</v>
      </c>
    </row>
    <row r="19" spans="1:14" ht="42">
      <c r="A19" s="33"/>
      <c r="B19" s="37"/>
      <c r="C19" s="131" t="s">
        <v>490</v>
      </c>
      <c r="D19" s="132" t="s">
        <v>491</v>
      </c>
      <c r="E19" s="18" t="s">
        <v>543</v>
      </c>
      <c r="F19" s="18" t="s">
        <v>222</v>
      </c>
      <c r="G19" s="18"/>
      <c r="H19" s="18"/>
      <c r="I19" s="18"/>
      <c r="J19" s="18"/>
      <c r="K19" s="18"/>
      <c r="L19" s="136" t="s">
        <v>492</v>
      </c>
      <c r="M19" s="136" t="s">
        <v>460</v>
      </c>
      <c r="N19" s="136" t="s">
        <v>493</v>
      </c>
    </row>
    <row r="20" spans="1:14" ht="55.5" customHeight="1">
      <c r="A20" s="33"/>
      <c r="B20" s="37"/>
      <c r="C20" s="131" t="s">
        <v>494</v>
      </c>
      <c r="D20" s="132" t="s">
        <v>495</v>
      </c>
      <c r="E20" s="18" t="s">
        <v>543</v>
      </c>
      <c r="F20" s="18" t="s">
        <v>222</v>
      </c>
      <c r="G20" s="18"/>
      <c r="H20" s="18"/>
      <c r="I20" s="18"/>
      <c r="J20" s="18"/>
      <c r="K20" s="18"/>
      <c r="L20" s="136" t="s">
        <v>496</v>
      </c>
      <c r="M20" s="136" t="s">
        <v>460</v>
      </c>
      <c r="N20" s="136" t="s">
        <v>497</v>
      </c>
    </row>
    <row r="21" spans="1:14" ht="43.5">
      <c r="A21" s="33"/>
      <c r="B21" s="37"/>
      <c r="C21" s="131" t="s">
        <v>498</v>
      </c>
      <c r="D21" s="135" t="s">
        <v>499</v>
      </c>
      <c r="E21" s="18" t="s">
        <v>543</v>
      </c>
      <c r="F21" s="18" t="s">
        <v>222</v>
      </c>
      <c r="G21" s="18"/>
      <c r="H21" s="18"/>
      <c r="I21" s="18"/>
      <c r="J21" s="18"/>
      <c r="K21" s="18"/>
      <c r="L21" s="146"/>
      <c r="M21" s="144" t="s">
        <v>500</v>
      </c>
      <c r="N21" s="146"/>
    </row>
    <row r="22" spans="1:14" ht="43.5">
      <c r="A22" s="33"/>
      <c r="B22" s="37"/>
      <c r="C22" s="131" t="s">
        <v>501</v>
      </c>
      <c r="D22" s="135" t="s">
        <v>502</v>
      </c>
      <c r="E22" s="18" t="s">
        <v>543</v>
      </c>
      <c r="F22" s="18" t="s">
        <v>222</v>
      </c>
      <c r="G22" s="18"/>
      <c r="H22" s="18"/>
      <c r="I22" s="18"/>
      <c r="J22" s="18"/>
      <c r="K22" s="18"/>
      <c r="L22" s="146"/>
      <c r="M22" s="144" t="s">
        <v>500</v>
      </c>
      <c r="N22" s="136" t="s">
        <v>503</v>
      </c>
    </row>
    <row r="23" spans="1:14" ht="43.5">
      <c r="A23" s="33"/>
      <c r="B23" s="37"/>
      <c r="C23" s="131" t="s">
        <v>504</v>
      </c>
      <c r="D23" s="135" t="s">
        <v>505</v>
      </c>
      <c r="E23" s="18" t="s">
        <v>543</v>
      </c>
      <c r="F23" s="18" t="s">
        <v>222</v>
      </c>
      <c r="G23" s="18"/>
      <c r="H23" s="18"/>
      <c r="I23" s="18"/>
      <c r="J23" s="18"/>
      <c r="K23" s="18"/>
      <c r="L23" s="136" t="s">
        <v>506</v>
      </c>
      <c r="M23" s="144" t="s">
        <v>500</v>
      </c>
      <c r="N23" s="136" t="s">
        <v>507</v>
      </c>
    </row>
    <row r="24" spans="1:14" ht="43.5">
      <c r="A24" s="33"/>
      <c r="B24" s="37"/>
      <c r="C24" s="131" t="s">
        <v>508</v>
      </c>
      <c r="D24" s="135" t="s">
        <v>509</v>
      </c>
      <c r="E24" s="18" t="s">
        <v>558</v>
      </c>
      <c r="F24" s="18" t="s">
        <v>551</v>
      </c>
      <c r="G24" s="18" t="s">
        <v>685</v>
      </c>
      <c r="H24" s="18" t="s">
        <v>693</v>
      </c>
      <c r="I24" s="18" t="s">
        <v>683</v>
      </c>
      <c r="J24" s="18" t="s">
        <v>686</v>
      </c>
      <c r="K24" s="18"/>
      <c r="L24" s="136" t="s">
        <v>510</v>
      </c>
      <c r="M24" s="144" t="s">
        <v>500</v>
      </c>
      <c r="N24" s="136" t="s">
        <v>511</v>
      </c>
    </row>
    <row r="25" spans="1:14" ht="43.5">
      <c r="A25" s="33"/>
      <c r="B25" s="37"/>
      <c r="C25" s="131" t="s">
        <v>512</v>
      </c>
      <c r="D25" s="135" t="s">
        <v>513</v>
      </c>
      <c r="E25" s="18" t="s">
        <v>543</v>
      </c>
      <c r="F25" s="18" t="s">
        <v>222</v>
      </c>
      <c r="G25" s="18"/>
      <c r="H25" s="18"/>
      <c r="I25" s="18"/>
      <c r="J25" s="18"/>
      <c r="K25" s="18"/>
      <c r="L25" s="136" t="s">
        <v>514</v>
      </c>
      <c r="M25" s="144" t="s">
        <v>500</v>
      </c>
      <c r="N25" s="136" t="s">
        <v>515</v>
      </c>
    </row>
    <row r="26" spans="1:14" ht="43.5">
      <c r="A26" s="33"/>
      <c r="B26" s="37"/>
      <c r="C26" s="131" t="s">
        <v>516</v>
      </c>
      <c r="D26" s="135" t="s">
        <v>517</v>
      </c>
      <c r="E26" s="18" t="s">
        <v>543</v>
      </c>
      <c r="F26" s="18" t="s">
        <v>222</v>
      </c>
      <c r="G26" s="18"/>
      <c r="H26" s="18"/>
      <c r="I26" s="18"/>
      <c r="J26" s="18"/>
      <c r="K26" s="18"/>
      <c r="L26" s="136" t="s">
        <v>518</v>
      </c>
      <c r="M26" s="144" t="s">
        <v>519</v>
      </c>
      <c r="N26" s="136" t="s">
        <v>520</v>
      </c>
    </row>
    <row r="27" spans="1:14" ht="43.5">
      <c r="A27" s="33"/>
      <c r="B27" s="37"/>
      <c r="C27" s="131" t="s">
        <v>521</v>
      </c>
      <c r="D27" s="135" t="s">
        <v>522</v>
      </c>
      <c r="E27" s="18" t="s">
        <v>542</v>
      </c>
      <c r="F27" s="18" t="s">
        <v>551</v>
      </c>
      <c r="G27" s="18" t="s">
        <v>687</v>
      </c>
      <c r="H27" s="18" t="s">
        <v>688</v>
      </c>
      <c r="I27" s="18" t="s">
        <v>689</v>
      </c>
      <c r="J27" s="18" t="s">
        <v>690</v>
      </c>
      <c r="K27" s="18"/>
      <c r="L27" s="136" t="s">
        <v>506</v>
      </c>
      <c r="M27" s="144" t="s">
        <v>500</v>
      </c>
      <c r="N27" s="136" t="s">
        <v>507</v>
      </c>
    </row>
    <row r="28" spans="1:14" ht="43.5">
      <c r="A28" s="33"/>
      <c r="B28" s="37"/>
      <c r="C28" s="131" t="s">
        <v>523</v>
      </c>
      <c r="D28" s="135" t="s">
        <v>524</v>
      </c>
      <c r="E28" s="18" t="s">
        <v>543</v>
      </c>
      <c r="F28" s="18" t="s">
        <v>222</v>
      </c>
      <c r="G28" s="18"/>
      <c r="H28" s="18"/>
      <c r="I28" s="18"/>
      <c r="J28" s="18"/>
      <c r="K28" s="18"/>
      <c r="L28" s="136" t="s">
        <v>525</v>
      </c>
      <c r="M28" s="144" t="s">
        <v>500</v>
      </c>
      <c r="N28" s="136" t="s">
        <v>526</v>
      </c>
    </row>
    <row r="29" spans="1:14" ht="43.5">
      <c r="A29" s="33"/>
      <c r="B29" s="37"/>
      <c r="C29" s="131" t="s">
        <v>527</v>
      </c>
      <c r="D29" s="135" t="s">
        <v>528</v>
      </c>
      <c r="E29" s="18" t="s">
        <v>542</v>
      </c>
      <c r="F29" s="18" t="s">
        <v>553</v>
      </c>
      <c r="G29" s="18" t="s">
        <v>691</v>
      </c>
      <c r="H29" s="18" t="s">
        <v>692</v>
      </c>
      <c r="I29" s="18" t="s">
        <v>683</v>
      </c>
      <c r="J29" s="18" t="s">
        <v>686</v>
      </c>
      <c r="K29" s="18"/>
      <c r="L29" s="146"/>
      <c r="M29" s="144" t="s">
        <v>500</v>
      </c>
      <c r="N29" s="136" t="s">
        <v>503</v>
      </c>
    </row>
    <row r="30" spans="1:14">
      <c r="A30" s="33"/>
      <c r="B30" s="37"/>
      <c r="C30" s="37"/>
      <c r="D30" s="37"/>
      <c r="E30" s="37"/>
      <c r="F30" s="37"/>
      <c r="G30" s="37"/>
      <c r="H30" s="37"/>
      <c r="I30" s="37"/>
      <c r="J30" s="37"/>
      <c r="K30" s="37"/>
    </row>
    <row r="31" spans="1:14">
      <c r="A31" s="33"/>
      <c r="B31" s="37"/>
      <c r="C31" s="355" t="s">
        <v>529</v>
      </c>
      <c r="D31" s="356"/>
      <c r="E31" s="356"/>
      <c r="F31" s="356"/>
      <c r="G31" s="356"/>
      <c r="H31" s="356"/>
      <c r="I31" s="356"/>
      <c r="J31" s="356"/>
      <c r="K31" s="357"/>
    </row>
    <row r="32" spans="1:14" ht="56">
      <c r="A32" s="33"/>
      <c r="B32" s="37"/>
      <c r="C32" s="120" t="s">
        <v>442</v>
      </c>
      <c r="D32" s="120" t="s">
        <v>530</v>
      </c>
      <c r="E32" s="128" t="s">
        <v>531</v>
      </c>
      <c r="F32" s="120" t="s">
        <v>532</v>
      </c>
      <c r="G32" s="120" t="s">
        <v>533</v>
      </c>
      <c r="H32" s="120" t="s">
        <v>446</v>
      </c>
      <c r="I32" s="120" t="s">
        <v>534</v>
      </c>
      <c r="J32" s="120" t="s">
        <v>448</v>
      </c>
      <c r="K32" s="120" t="s">
        <v>218</v>
      </c>
    </row>
    <row r="33" spans="1:11" ht="14.5">
      <c r="A33" s="33"/>
      <c r="B33" s="37"/>
      <c r="C33" s="20" t="s">
        <v>694</v>
      </c>
      <c r="D33" s="130" t="s">
        <v>695</v>
      </c>
      <c r="E33" s="128" t="s">
        <v>531</v>
      </c>
      <c r="F33" s="18" t="s">
        <v>551</v>
      </c>
      <c r="G33" s="18" t="s">
        <v>696</v>
      </c>
      <c r="H33" s="18" t="s">
        <v>697</v>
      </c>
      <c r="I33" s="18" t="s">
        <v>689</v>
      </c>
      <c r="J33" s="18" t="s">
        <v>698</v>
      </c>
      <c r="K33" s="18"/>
    </row>
    <row r="34" spans="1:11" ht="14.5">
      <c r="A34" s="33"/>
      <c r="B34" s="37"/>
      <c r="C34" s="20" t="s">
        <v>700</v>
      </c>
      <c r="D34" s="130" t="s">
        <v>701</v>
      </c>
      <c r="E34" s="128" t="s">
        <v>531</v>
      </c>
      <c r="F34" s="18" t="s">
        <v>551</v>
      </c>
      <c r="G34" s="18" t="s">
        <v>702</v>
      </c>
      <c r="H34" s="18" t="s">
        <v>703</v>
      </c>
      <c r="I34" s="18" t="s">
        <v>683</v>
      </c>
      <c r="J34" s="18" t="s">
        <v>686</v>
      </c>
      <c r="K34" s="18"/>
    </row>
    <row r="35" spans="1:11" ht="14.5">
      <c r="A35" s="33"/>
      <c r="B35" s="37"/>
      <c r="C35" s="20"/>
      <c r="D35" s="130"/>
      <c r="E35" s="128" t="s">
        <v>531</v>
      </c>
      <c r="F35" s="18" t="s">
        <v>222</v>
      </c>
      <c r="G35" s="18"/>
      <c r="H35" s="18"/>
      <c r="I35" s="18"/>
      <c r="J35" s="18"/>
      <c r="K35" s="18"/>
    </row>
    <row r="36" spans="1:11" ht="14.5">
      <c r="A36" s="33"/>
      <c r="B36" s="37"/>
      <c r="C36" s="20"/>
      <c r="D36" s="130"/>
      <c r="E36" s="128" t="s">
        <v>531</v>
      </c>
      <c r="F36" s="18" t="s">
        <v>222</v>
      </c>
      <c r="G36" s="18"/>
      <c r="H36" s="18"/>
      <c r="I36" s="18"/>
      <c r="J36" s="18"/>
      <c r="K36" s="18"/>
    </row>
    <row r="37" spans="1:11" ht="14.5">
      <c r="A37" s="33"/>
      <c r="B37" s="37"/>
      <c r="C37" s="20"/>
      <c r="D37" s="130"/>
      <c r="E37" s="128" t="s">
        <v>531</v>
      </c>
      <c r="F37" s="18" t="s">
        <v>222</v>
      </c>
      <c r="G37" s="18"/>
      <c r="H37" s="18"/>
      <c r="I37" s="18"/>
      <c r="J37" s="18"/>
      <c r="K37" s="18"/>
    </row>
    <row r="38" spans="1:11" ht="14.5">
      <c r="A38" s="33"/>
      <c r="B38" s="37"/>
      <c r="C38" s="20"/>
      <c r="D38" s="130"/>
      <c r="E38" s="128" t="s">
        <v>531</v>
      </c>
      <c r="F38" s="18" t="s">
        <v>222</v>
      </c>
      <c r="G38" s="18"/>
      <c r="H38" s="18"/>
      <c r="I38" s="18"/>
      <c r="J38" s="18"/>
      <c r="K38" s="18"/>
    </row>
    <row r="39" spans="1:11" ht="14.5">
      <c r="A39" s="33"/>
      <c r="B39" s="37"/>
      <c r="C39" s="20"/>
      <c r="D39" s="130"/>
      <c r="E39" s="128" t="s">
        <v>531</v>
      </c>
      <c r="F39" s="18" t="s">
        <v>222</v>
      </c>
      <c r="G39" s="18"/>
      <c r="H39" s="18"/>
      <c r="I39" s="18"/>
      <c r="J39" s="18"/>
      <c r="K39" s="18"/>
    </row>
    <row r="40" spans="1:11" ht="14.5">
      <c r="A40" s="33"/>
      <c r="B40" s="37"/>
      <c r="C40" s="20"/>
      <c r="D40" s="130"/>
      <c r="E40" s="128" t="s">
        <v>531</v>
      </c>
      <c r="F40" s="18" t="s">
        <v>222</v>
      </c>
      <c r="G40" s="18"/>
      <c r="H40" s="18"/>
      <c r="I40" s="18"/>
      <c r="J40" s="18"/>
      <c r="K40" s="18"/>
    </row>
    <row r="41" spans="1:11" ht="14.5">
      <c r="A41" s="33"/>
      <c r="B41" s="37"/>
      <c r="C41" s="20"/>
      <c r="D41" s="130"/>
      <c r="E41" s="128" t="s">
        <v>531</v>
      </c>
      <c r="F41" s="18" t="s">
        <v>222</v>
      </c>
      <c r="G41" s="18"/>
      <c r="H41" s="18"/>
      <c r="I41" s="18"/>
      <c r="J41" s="18"/>
      <c r="K41" s="18"/>
    </row>
    <row r="42" spans="1:11" ht="14.5">
      <c r="A42" s="33"/>
      <c r="B42" s="37"/>
      <c r="C42" s="20"/>
      <c r="D42" s="130"/>
      <c r="E42" s="128" t="s">
        <v>531</v>
      </c>
      <c r="F42" s="18" t="s">
        <v>222</v>
      </c>
      <c r="G42" s="18"/>
      <c r="H42" s="18"/>
      <c r="I42" s="18"/>
      <c r="J42" s="18"/>
      <c r="K42" s="18"/>
    </row>
    <row r="43" spans="1:11">
      <c r="A43" s="33"/>
      <c r="B43" s="37"/>
      <c r="C43" s="38"/>
      <c r="D43" s="38"/>
    </row>
    <row r="44" spans="1:11" ht="14.5">
      <c r="C44" s="127" t="s">
        <v>32</v>
      </c>
      <c r="D44" s="127"/>
      <c r="E44" s="127" t="s">
        <v>32</v>
      </c>
      <c r="F44" s="127" t="s">
        <v>32</v>
      </c>
      <c r="G44" s="127" t="s">
        <v>32</v>
      </c>
      <c r="H44" s="127" t="s">
        <v>32</v>
      </c>
      <c r="I44" s="127" t="s">
        <v>32</v>
      </c>
      <c r="J44" s="127" t="s">
        <v>32</v>
      </c>
      <c r="K44" s="127" t="s">
        <v>32</v>
      </c>
    </row>
  </sheetData>
  <sheetProtection algorithmName="SHA-512" hashValue="WQPKhvyJMsnM+SQw20pKl5k1XjUd5ZnUU6OKlUGaazLlBNaWX5MqtKwGc550wNr5JE2Hw/aU0MUjpVRnfW4bcA==" saltValue="LuSXTV0F7DGiuoWVIHVoZg==" spinCount="100000" sheet="1" objects="1" scenarios="1"/>
  <protectedRanges>
    <protectedRange sqref="C33:K42" name="Outcomes 2"/>
    <protectedRange sqref="E9:K29" name="Outcomes 1"/>
  </protectedRanges>
  <mergeCells count="4">
    <mergeCell ref="C2:K2"/>
    <mergeCell ref="C31:K31"/>
    <mergeCell ref="C4:K4"/>
    <mergeCell ref="L7:N7"/>
  </mergeCells>
  <phoneticPr fontId="50" type="noConversion"/>
  <conditionalFormatting sqref="F9:K29">
    <cfRule type="expression" dxfId="51" priority="1">
      <formula>$E9="No"</formula>
    </cfRule>
  </conditionalFormatting>
  <pageMargins left="0.7" right="0.7" top="0.75" bottom="0.75" header="0.3" footer="0.3"/>
  <pageSetup paperSize="9" orientation="portrait" r:id="rId1"/>
  <headerFooter>
    <oddHeader>&amp;R&amp;"Arial"&amp;8&amp;K000000Commercial in confidence&amp;1#</oddHeader>
  </headerFooter>
  <extLst>
    <ext xmlns:x14="http://schemas.microsoft.com/office/spreadsheetml/2009/9/main" uri="{CCE6A557-97BC-4b89-ADB6-D9C93CAAB3DF}">
      <x14:dataValidations xmlns:xm="http://schemas.microsoft.com/office/excel/2006/main" count="2">
        <x14:dataValidation type="list" showInputMessage="1" showErrorMessage="1" xr:uid="{00000000-0002-0000-0900-000000000000}">
          <x14:formula1>
            <xm:f>'List (HIDE)'!$B$28:$B$31</xm:f>
          </x14:formula1>
          <xm:sqref>F33:F42 F9:F29</xm:sqref>
        </x14:dataValidation>
        <x14:dataValidation type="list" showInputMessage="1" showErrorMessage="1" xr:uid="{00000000-0002-0000-0900-000001000000}">
          <x14:formula1>
            <xm:f>'List (HIDE)'!$B$39:$B$42</xm:f>
          </x14:formula1>
          <xm:sqref>E9:E29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sheetPr>
  <dimension ref="B1:E13"/>
  <sheetViews>
    <sheetView workbookViewId="0">
      <selection activeCell="C19" sqref="C19"/>
    </sheetView>
  </sheetViews>
  <sheetFormatPr defaultColWidth="9.1796875" defaultRowHeight="14.5"/>
  <cols>
    <col min="1" max="1" width="5.1796875" style="25" customWidth="1"/>
    <col min="2" max="2" width="42.54296875" style="25" customWidth="1"/>
    <col min="3" max="3" width="100.1796875" style="25" customWidth="1"/>
    <col min="4" max="16384" width="9.1796875" style="25"/>
  </cols>
  <sheetData>
    <row r="1" spans="2:5" ht="15" thickBot="1"/>
    <row r="2" spans="2:5" ht="20.5" thickBot="1">
      <c r="B2" s="352" t="s">
        <v>23</v>
      </c>
      <c r="C2" s="354"/>
    </row>
    <row r="4" spans="2:5" ht="51" customHeight="1">
      <c r="B4" s="263" t="s">
        <v>535</v>
      </c>
      <c r="C4" s="364"/>
    </row>
    <row r="6" spans="2:5" s="27" customFormat="1">
      <c r="B6" s="85" t="s">
        <v>536</v>
      </c>
      <c r="C6" s="85" t="s">
        <v>65</v>
      </c>
      <c r="D6" s="26"/>
      <c r="E6" s="26"/>
    </row>
    <row r="7" spans="2:5" ht="80.25" customHeight="1">
      <c r="B7" s="154" t="s">
        <v>537</v>
      </c>
      <c r="C7" s="50" t="s">
        <v>542</v>
      </c>
    </row>
    <row r="8" spans="2:5" ht="76.5" customHeight="1">
      <c r="B8" s="154" t="s">
        <v>538</v>
      </c>
      <c r="C8" s="50" t="s">
        <v>556</v>
      </c>
    </row>
    <row r="9" spans="2:5" ht="76.5" customHeight="1">
      <c r="B9" s="154" t="s">
        <v>539</v>
      </c>
      <c r="C9" s="49" t="s">
        <v>699</v>
      </c>
    </row>
    <row r="10" spans="2:5" ht="76.5" customHeight="1">
      <c r="B10" s="154" t="s">
        <v>540</v>
      </c>
      <c r="C10" s="49" t="s">
        <v>704</v>
      </c>
    </row>
    <row r="11" spans="2:5" ht="65.25" customHeight="1">
      <c r="B11" s="154" t="s">
        <v>541</v>
      </c>
      <c r="C11" s="49"/>
    </row>
    <row r="13" spans="2:5">
      <c r="B13" s="127" t="s">
        <v>32</v>
      </c>
      <c r="C13" s="127" t="s">
        <v>32</v>
      </c>
    </row>
  </sheetData>
  <sheetProtection algorithmName="SHA-512" hashValue="RpgkYf4mczJXEOu6GPuRGNXTFw0sRKq6HJtL4+iThx5KsmdtrtOFHOdla6ilnSqFN3VsCaBbbXrtaa3KOdtMcA==" saltValue="5z1s7FIcQGoowuyHBNeGPQ==" spinCount="100000" sheet="1" objects="1" scenarios="1"/>
  <protectedRanges>
    <protectedRange sqref="C7:C11" name="Local Eval 1"/>
  </protectedRanges>
  <mergeCells count="2">
    <mergeCell ref="B2:C2"/>
    <mergeCell ref="B4:C4"/>
  </mergeCells>
  <conditionalFormatting sqref="C8:C10">
    <cfRule type="expression" dxfId="50" priority="1">
      <formula>$C$7="No"</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showInputMessage="1" showErrorMessage="1" xr:uid="{00000000-0002-0000-0A00-000000000000}">
          <x14:formula1>
            <xm:f>'List (HIDE)'!$B$2:$B$4</xm:f>
          </x14:formula1>
          <xm:sqref>C7</xm:sqref>
        </x14:dataValidation>
        <x14:dataValidation type="list" allowBlank="1" showInputMessage="1" showErrorMessage="1" xr:uid="{00000000-0002-0000-0A00-000001000000}">
          <x14:formula1>
            <xm:f>'List (HIDE)'!$B$33:$B$37</xm:f>
          </x14:formula1>
          <xm:sqref>C8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sheetPr>
  <dimension ref="B2:B42"/>
  <sheetViews>
    <sheetView topLeftCell="A14" workbookViewId="0">
      <selection activeCell="B22" sqref="B22"/>
    </sheetView>
  </sheetViews>
  <sheetFormatPr defaultRowHeight="14.5"/>
  <cols>
    <col min="1" max="1" width="7" customWidth="1"/>
    <col min="2" max="2" width="51.81640625" bestFit="1" customWidth="1"/>
  </cols>
  <sheetData>
    <row r="2" spans="2:2">
      <c r="B2" t="s">
        <v>222</v>
      </c>
    </row>
    <row r="3" spans="2:2">
      <c r="B3" s="6" t="s">
        <v>542</v>
      </c>
    </row>
    <row r="4" spans="2:2">
      <c r="B4" s="6" t="s">
        <v>543</v>
      </c>
    </row>
    <row r="5" spans="2:2">
      <c r="B5" s="6"/>
    </row>
    <row r="6" spans="2:2">
      <c r="B6" t="s">
        <v>222</v>
      </c>
    </row>
    <row r="7" spans="2:2">
      <c r="B7" s="6" t="s">
        <v>542</v>
      </c>
    </row>
    <row r="8" spans="2:2">
      <c r="B8" s="6" t="s">
        <v>543</v>
      </c>
    </row>
    <row r="9" spans="2:2">
      <c r="B9" s="6" t="s">
        <v>223</v>
      </c>
    </row>
    <row r="10" spans="2:2">
      <c r="B10" s="6"/>
    </row>
    <row r="11" spans="2:2">
      <c r="B11" t="s">
        <v>222</v>
      </c>
    </row>
    <row r="12" spans="2:2">
      <c r="B12" t="s">
        <v>544</v>
      </c>
    </row>
    <row r="13" spans="2:2">
      <c r="B13" t="s">
        <v>545</v>
      </c>
    </row>
    <row r="15" spans="2:2">
      <c r="B15" t="s">
        <v>222</v>
      </c>
    </row>
    <row r="16" spans="2:2">
      <c r="B16" t="s">
        <v>221</v>
      </c>
    </row>
    <row r="17" spans="2:2">
      <c r="B17" t="s">
        <v>546</v>
      </c>
    </row>
    <row r="19" spans="2:2">
      <c r="B19" t="s">
        <v>207</v>
      </c>
    </row>
    <row r="20" spans="2:2">
      <c r="B20" t="s">
        <v>547</v>
      </c>
    </row>
    <row r="21" spans="2:2">
      <c r="B21" t="s">
        <v>658</v>
      </c>
    </row>
    <row r="22" spans="2:2">
      <c r="B22" t="s">
        <v>548</v>
      </c>
    </row>
    <row r="24" spans="2:2">
      <c r="B24" t="s">
        <v>207</v>
      </c>
    </row>
    <row r="25" spans="2:2">
      <c r="B25" t="s">
        <v>549</v>
      </c>
    </row>
    <row r="26" spans="2:2">
      <c r="B26" t="s">
        <v>550</v>
      </c>
    </row>
    <row r="28" spans="2:2">
      <c r="B28" t="s">
        <v>222</v>
      </c>
    </row>
    <row r="29" spans="2:2">
      <c r="B29" s="6" t="s">
        <v>551</v>
      </c>
    </row>
    <row r="30" spans="2:2">
      <c r="B30" s="6" t="s">
        <v>552</v>
      </c>
    </row>
    <row r="31" spans="2:2">
      <c r="B31" t="s">
        <v>553</v>
      </c>
    </row>
    <row r="33" spans="2:2">
      <c r="B33" t="s">
        <v>222</v>
      </c>
    </row>
    <row r="34" spans="2:2">
      <c r="B34" t="s">
        <v>554</v>
      </c>
    </row>
    <row r="35" spans="2:2">
      <c r="B35" t="s">
        <v>555</v>
      </c>
    </row>
    <row r="36" spans="2:2">
      <c r="B36" t="s">
        <v>556</v>
      </c>
    </row>
    <row r="37" spans="2:2">
      <c r="B37" t="s">
        <v>557</v>
      </c>
    </row>
    <row r="39" spans="2:2">
      <c r="B39" t="s">
        <v>222</v>
      </c>
    </row>
    <row r="40" spans="2:2">
      <c r="B40" t="s">
        <v>542</v>
      </c>
    </row>
    <row r="41" spans="2:2">
      <c r="B41" t="s">
        <v>558</v>
      </c>
    </row>
    <row r="42" spans="2:2">
      <c r="B42" t="s">
        <v>543</v>
      </c>
    </row>
  </sheetData>
  <pageMargins left="0.7" right="0.7" top="0.75" bottom="0.75" header="0.3" footer="0.3"/>
  <pageSetup paperSize="9" orientation="portrait" horizontalDpi="90" verticalDpi="90" r:id="rId1"/>
  <headerFooter>
    <oddHeader>&amp;R&amp;"Arial"&amp;8&amp;K000000Commercial in confidence&amp;1#</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79998168889431442"/>
  </sheetPr>
  <dimension ref="B1:P75"/>
  <sheetViews>
    <sheetView topLeftCell="E1" workbookViewId="0">
      <selection activeCell="B54" sqref="B54"/>
    </sheetView>
  </sheetViews>
  <sheetFormatPr defaultColWidth="9.1796875" defaultRowHeight="14.5"/>
  <cols>
    <col min="1" max="1" width="4.453125" style="25" customWidth="1"/>
    <col min="2" max="2" width="5.81640625" style="25" customWidth="1"/>
    <col min="3" max="3" width="44" style="25" customWidth="1"/>
    <col min="4" max="16" width="20.54296875" style="25" customWidth="1"/>
    <col min="17" max="16384" width="9.1796875" style="25"/>
  </cols>
  <sheetData>
    <row r="1" spans="2:16" ht="15" thickBot="1"/>
    <row r="2" spans="2:16" ht="24" thickBot="1">
      <c r="B2" s="365" t="s">
        <v>559</v>
      </c>
      <c r="C2" s="366"/>
      <c r="D2" s="366"/>
      <c r="E2" s="366"/>
      <c r="F2" s="366"/>
      <c r="G2" s="366"/>
      <c r="H2" s="366"/>
      <c r="I2" s="366"/>
      <c r="J2" s="366"/>
      <c r="K2" s="366"/>
      <c r="L2" s="366"/>
      <c r="M2" s="366"/>
      <c r="N2" s="366"/>
      <c r="O2" s="366"/>
      <c r="P2" s="367"/>
    </row>
    <row r="4" spans="2:16" ht="102" customHeight="1">
      <c r="B4" s="305" t="s">
        <v>560</v>
      </c>
      <c r="C4" s="368"/>
      <c r="D4" s="368"/>
      <c r="E4" s="368"/>
      <c r="F4" s="368"/>
      <c r="G4" s="368"/>
      <c r="H4" s="368"/>
      <c r="I4" s="368"/>
      <c r="J4" s="368"/>
      <c r="K4" s="368"/>
      <c r="L4" s="368"/>
      <c r="M4" s="368"/>
      <c r="N4" s="368"/>
      <c r="O4" s="368"/>
      <c r="P4" s="369"/>
    </row>
    <row r="6" spans="2:16" ht="29">
      <c r="B6" s="106" t="s">
        <v>561</v>
      </c>
      <c r="C6" s="106" t="s">
        <v>562</v>
      </c>
      <c r="D6" s="106" t="s">
        <v>563</v>
      </c>
      <c r="E6" s="106" t="s">
        <v>564</v>
      </c>
      <c r="F6" s="106" t="s">
        <v>565</v>
      </c>
      <c r="G6" s="106" t="s">
        <v>566</v>
      </c>
      <c r="H6" s="106" t="s">
        <v>567</v>
      </c>
      <c r="I6" s="106" t="s">
        <v>568</v>
      </c>
      <c r="J6" s="107" t="s">
        <v>674</v>
      </c>
      <c r="K6" s="106" t="s">
        <v>569</v>
      </c>
      <c r="L6" s="106" t="s">
        <v>675</v>
      </c>
      <c r="M6" s="106" t="s">
        <v>677</v>
      </c>
      <c r="N6" s="107" t="s">
        <v>676</v>
      </c>
      <c r="O6" s="107" t="s">
        <v>570</v>
      </c>
      <c r="P6" s="107" t="s">
        <v>571</v>
      </c>
    </row>
    <row r="7" spans="2:16" ht="72.5">
      <c r="B7" s="82">
        <v>0</v>
      </c>
      <c r="C7" s="12" t="s">
        <v>572</v>
      </c>
      <c r="D7" s="13" t="s">
        <v>573</v>
      </c>
      <c r="E7" s="14" t="s">
        <v>574</v>
      </c>
      <c r="F7" s="13" t="s">
        <v>575</v>
      </c>
      <c r="G7" s="13" t="s">
        <v>576</v>
      </c>
      <c r="H7" s="1" t="s">
        <v>577</v>
      </c>
      <c r="I7" s="1" t="s">
        <v>578</v>
      </c>
      <c r="J7" s="2">
        <f>VALUE(LEFT(I7,1))*VALUE(LEFT(H7,1))</f>
        <v>15</v>
      </c>
      <c r="K7" s="15" t="s">
        <v>579</v>
      </c>
      <c r="L7" s="1" t="s">
        <v>580</v>
      </c>
      <c r="M7" s="1" t="s">
        <v>581</v>
      </c>
      <c r="N7" s="2">
        <f>VALUE(LEFT(L7,1))*VALUE(LEFT(M7,1))</f>
        <v>6</v>
      </c>
      <c r="O7" s="3" t="s">
        <v>582</v>
      </c>
      <c r="P7" s="15" t="s">
        <v>583</v>
      </c>
    </row>
    <row r="8" spans="2:16">
      <c r="B8" s="82">
        <v>1</v>
      </c>
      <c r="C8" s="77"/>
      <c r="D8" s="78"/>
      <c r="E8" s="79"/>
      <c r="F8" s="78"/>
      <c r="G8" s="78"/>
      <c r="H8" s="83"/>
      <c r="I8" s="83"/>
      <c r="J8" s="84" t="str">
        <f>IFERROR(VALUE(LEFT(I8,1))*VALUE(LEFT(H8,1)),"")</f>
        <v/>
      </c>
      <c r="K8" s="81"/>
      <c r="L8" s="83"/>
      <c r="M8" s="83"/>
      <c r="N8" s="84" t="str">
        <f>IFERROR(VALUE(LEFT(L8,1))*VALUE(LEFT(M8,1)),"")</f>
        <v/>
      </c>
      <c r="O8" s="83"/>
      <c r="P8" s="81"/>
    </row>
    <row r="9" spans="2:16">
      <c r="B9" s="82">
        <v>2</v>
      </c>
      <c r="C9" s="77"/>
      <c r="D9" s="78"/>
      <c r="E9" s="79"/>
      <c r="F9" s="78"/>
      <c r="G9" s="78"/>
      <c r="H9" s="83"/>
      <c r="I9" s="83"/>
      <c r="J9" s="84" t="str">
        <f t="shared" ref="J9:J23" si="0">IFERROR(VALUE(LEFT(I9,1))*VALUE(LEFT(H9,1)),"")</f>
        <v/>
      </c>
      <c r="K9" s="81"/>
      <c r="L9" s="83"/>
      <c r="M9" s="83"/>
      <c r="N9" s="84" t="str">
        <f t="shared" ref="N9:N23" si="1">IFERROR(VALUE(LEFT(L9,1))*VALUE(LEFT(M9,1)),"")</f>
        <v/>
      </c>
      <c r="O9" s="83"/>
      <c r="P9" s="81"/>
    </row>
    <row r="10" spans="2:16">
      <c r="B10" s="82">
        <v>3</v>
      </c>
      <c r="C10" s="77"/>
      <c r="D10" s="78"/>
      <c r="E10" s="79"/>
      <c r="F10" s="78"/>
      <c r="G10" s="78"/>
      <c r="H10" s="83"/>
      <c r="I10" s="83"/>
      <c r="J10" s="84" t="str">
        <f t="shared" si="0"/>
        <v/>
      </c>
      <c r="K10" s="81"/>
      <c r="L10" s="83"/>
      <c r="M10" s="83"/>
      <c r="N10" s="84" t="str">
        <f t="shared" si="1"/>
        <v/>
      </c>
      <c r="O10" s="83"/>
      <c r="P10" s="81"/>
    </row>
    <row r="11" spans="2:16">
      <c r="B11" s="82">
        <v>4</v>
      </c>
      <c r="C11" s="77"/>
      <c r="D11" s="78"/>
      <c r="E11" s="79"/>
      <c r="F11" s="78"/>
      <c r="G11" s="78"/>
      <c r="H11" s="83"/>
      <c r="I11" s="83"/>
      <c r="J11" s="84" t="str">
        <f t="shared" si="0"/>
        <v/>
      </c>
      <c r="K11" s="81"/>
      <c r="L11" s="83"/>
      <c r="M11" s="83"/>
      <c r="N11" s="84" t="str">
        <f t="shared" si="1"/>
        <v/>
      </c>
      <c r="O11" s="83"/>
      <c r="P11" s="81"/>
    </row>
    <row r="12" spans="2:16">
      <c r="B12" s="82">
        <v>5</v>
      </c>
      <c r="C12" s="77"/>
      <c r="D12" s="78"/>
      <c r="E12" s="79"/>
      <c r="F12" s="78"/>
      <c r="G12" s="78"/>
      <c r="H12" s="83"/>
      <c r="I12" s="83"/>
      <c r="J12" s="84" t="str">
        <f t="shared" si="0"/>
        <v/>
      </c>
      <c r="K12" s="81"/>
      <c r="L12" s="83"/>
      <c r="M12" s="83"/>
      <c r="N12" s="84" t="str">
        <f t="shared" si="1"/>
        <v/>
      </c>
      <c r="O12" s="83"/>
      <c r="P12" s="81"/>
    </row>
    <row r="13" spans="2:16">
      <c r="B13" s="82">
        <v>6</v>
      </c>
      <c r="C13" s="77"/>
      <c r="D13" s="78"/>
      <c r="E13" s="79"/>
      <c r="F13" s="78"/>
      <c r="G13" s="78"/>
      <c r="H13" s="83"/>
      <c r="I13" s="83"/>
      <c r="J13" s="84" t="str">
        <f t="shared" si="0"/>
        <v/>
      </c>
      <c r="K13" s="81"/>
      <c r="L13" s="83"/>
      <c r="M13" s="83"/>
      <c r="N13" s="84" t="str">
        <f t="shared" si="1"/>
        <v/>
      </c>
      <c r="O13" s="83"/>
      <c r="P13" s="81"/>
    </row>
    <row r="14" spans="2:16">
      <c r="B14" s="82">
        <v>7</v>
      </c>
      <c r="C14" s="80"/>
      <c r="D14" s="78"/>
      <c r="E14" s="79"/>
      <c r="F14" s="78"/>
      <c r="G14" s="78"/>
      <c r="H14" s="83"/>
      <c r="I14" s="83"/>
      <c r="J14" s="84" t="str">
        <f t="shared" si="0"/>
        <v/>
      </c>
      <c r="K14" s="81"/>
      <c r="L14" s="83"/>
      <c r="M14" s="83"/>
      <c r="N14" s="84" t="str">
        <f t="shared" si="1"/>
        <v/>
      </c>
      <c r="O14" s="83"/>
      <c r="P14" s="81"/>
    </row>
    <row r="15" spans="2:16">
      <c r="B15" s="82">
        <v>8</v>
      </c>
      <c r="C15" s="80"/>
      <c r="D15" s="78"/>
      <c r="E15" s="79"/>
      <c r="F15" s="78"/>
      <c r="G15" s="78"/>
      <c r="H15" s="83"/>
      <c r="I15" s="83"/>
      <c r="J15" s="84" t="str">
        <f t="shared" si="0"/>
        <v/>
      </c>
      <c r="K15" s="81"/>
      <c r="L15" s="83"/>
      <c r="M15" s="83"/>
      <c r="N15" s="84" t="str">
        <f t="shared" si="1"/>
        <v/>
      </c>
      <c r="O15" s="83"/>
      <c r="P15" s="81"/>
    </row>
    <row r="16" spans="2:16">
      <c r="B16" s="82">
        <v>9</v>
      </c>
      <c r="C16" s="80"/>
      <c r="D16" s="78"/>
      <c r="E16" s="79"/>
      <c r="F16" s="78"/>
      <c r="G16" s="78"/>
      <c r="H16" s="83"/>
      <c r="I16" s="83"/>
      <c r="J16" s="84" t="str">
        <f t="shared" si="0"/>
        <v/>
      </c>
      <c r="K16" s="81"/>
      <c r="L16" s="83"/>
      <c r="M16" s="83"/>
      <c r="N16" s="84" t="str">
        <f t="shared" si="1"/>
        <v/>
      </c>
      <c r="O16" s="83"/>
      <c r="P16" s="81"/>
    </row>
    <row r="17" spans="2:16">
      <c r="B17" s="82">
        <v>10</v>
      </c>
      <c r="C17" s="80"/>
      <c r="D17" s="78"/>
      <c r="E17" s="79"/>
      <c r="F17" s="78"/>
      <c r="G17" s="78"/>
      <c r="H17" s="83"/>
      <c r="I17" s="83"/>
      <c r="J17" s="84" t="str">
        <f t="shared" si="0"/>
        <v/>
      </c>
      <c r="K17" s="81"/>
      <c r="L17" s="83"/>
      <c r="M17" s="83"/>
      <c r="N17" s="84" t="str">
        <f t="shared" si="1"/>
        <v/>
      </c>
      <c r="O17" s="83"/>
      <c r="P17" s="81"/>
    </row>
    <row r="18" spans="2:16">
      <c r="B18" s="82">
        <v>11</v>
      </c>
      <c r="C18" s="80"/>
      <c r="D18" s="78"/>
      <c r="E18" s="79"/>
      <c r="F18" s="78"/>
      <c r="G18" s="78"/>
      <c r="H18" s="83"/>
      <c r="I18" s="83"/>
      <c r="J18" s="84" t="str">
        <f t="shared" si="0"/>
        <v/>
      </c>
      <c r="K18" s="81"/>
      <c r="L18" s="83"/>
      <c r="M18" s="83"/>
      <c r="N18" s="84" t="str">
        <f t="shared" si="1"/>
        <v/>
      </c>
      <c r="O18" s="83"/>
      <c r="P18" s="81"/>
    </row>
    <row r="19" spans="2:16">
      <c r="B19" s="82">
        <v>12</v>
      </c>
      <c r="C19" s="80"/>
      <c r="D19" s="78"/>
      <c r="E19" s="79"/>
      <c r="F19" s="78"/>
      <c r="G19" s="78"/>
      <c r="H19" s="83"/>
      <c r="I19" s="83"/>
      <c r="J19" s="84" t="str">
        <f t="shared" si="0"/>
        <v/>
      </c>
      <c r="K19" s="81"/>
      <c r="L19" s="83"/>
      <c r="M19" s="83"/>
      <c r="N19" s="84" t="str">
        <f t="shared" si="1"/>
        <v/>
      </c>
      <c r="O19" s="83"/>
      <c r="P19" s="81"/>
    </row>
    <row r="20" spans="2:16">
      <c r="B20" s="82">
        <v>13</v>
      </c>
      <c r="C20" s="80"/>
      <c r="D20" s="78"/>
      <c r="E20" s="79"/>
      <c r="F20" s="78"/>
      <c r="G20" s="78"/>
      <c r="H20" s="83"/>
      <c r="I20" s="83"/>
      <c r="J20" s="84" t="str">
        <f t="shared" si="0"/>
        <v/>
      </c>
      <c r="K20" s="81"/>
      <c r="L20" s="83"/>
      <c r="M20" s="83"/>
      <c r="N20" s="84" t="str">
        <f t="shared" si="1"/>
        <v/>
      </c>
      <c r="O20" s="83"/>
      <c r="P20" s="81"/>
    </row>
    <row r="21" spans="2:16">
      <c r="B21" s="82">
        <v>14</v>
      </c>
      <c r="C21" s="80"/>
      <c r="D21" s="78"/>
      <c r="E21" s="79"/>
      <c r="F21" s="78"/>
      <c r="G21" s="78"/>
      <c r="H21" s="83"/>
      <c r="I21" s="83"/>
      <c r="J21" s="84" t="str">
        <f t="shared" si="0"/>
        <v/>
      </c>
      <c r="K21" s="81"/>
      <c r="L21" s="83"/>
      <c r="M21" s="83"/>
      <c r="N21" s="84" t="str">
        <f t="shared" si="1"/>
        <v/>
      </c>
      <c r="O21" s="83"/>
      <c r="P21" s="81"/>
    </row>
    <row r="22" spans="2:16">
      <c r="B22" s="82">
        <v>15</v>
      </c>
      <c r="C22" s="80"/>
      <c r="D22" s="78"/>
      <c r="E22" s="79"/>
      <c r="F22" s="78"/>
      <c r="G22" s="78"/>
      <c r="H22" s="83"/>
      <c r="I22" s="83"/>
      <c r="J22" s="84" t="str">
        <f t="shared" si="0"/>
        <v/>
      </c>
      <c r="K22" s="81"/>
      <c r="L22" s="83"/>
      <c r="M22" s="83"/>
      <c r="N22" s="84" t="str">
        <f t="shared" si="1"/>
        <v/>
      </c>
      <c r="O22" s="83"/>
      <c r="P22" s="81"/>
    </row>
    <row r="23" spans="2:16">
      <c r="B23" s="82">
        <v>16</v>
      </c>
      <c r="C23" s="80"/>
      <c r="D23" s="78"/>
      <c r="E23" s="79"/>
      <c r="F23" s="78"/>
      <c r="G23" s="78"/>
      <c r="H23" s="83"/>
      <c r="I23" s="83"/>
      <c r="J23" s="84" t="str">
        <f t="shared" si="0"/>
        <v/>
      </c>
      <c r="K23" s="81"/>
      <c r="L23" s="83"/>
      <c r="M23" s="83"/>
      <c r="N23" s="84" t="str">
        <f t="shared" si="1"/>
        <v/>
      </c>
      <c r="O23" s="83"/>
      <c r="P23" s="81"/>
    </row>
    <row r="24" spans="2:16">
      <c r="B24" s="82">
        <v>17</v>
      </c>
      <c r="C24" s="80"/>
      <c r="D24" s="78"/>
      <c r="E24" s="79"/>
      <c r="F24" s="78"/>
      <c r="G24" s="78"/>
      <c r="H24" s="83"/>
      <c r="I24" s="83"/>
      <c r="J24" s="84" t="str">
        <f t="shared" ref="J24:J37" si="2">IFERROR(VALUE(LEFT(I24,1))*VALUE(LEFT(H24,1)),"")</f>
        <v/>
      </c>
      <c r="K24" s="81"/>
      <c r="L24" s="83"/>
      <c r="M24" s="83"/>
      <c r="N24" s="84" t="str">
        <f t="shared" ref="N24:N37" si="3">IFERROR(VALUE(LEFT(L24,1))*VALUE(LEFT(M24,1)),"")</f>
        <v/>
      </c>
      <c r="O24" s="83"/>
      <c r="P24" s="81"/>
    </row>
    <row r="25" spans="2:16">
      <c r="B25" s="82">
        <v>18</v>
      </c>
      <c r="C25" s="80"/>
      <c r="D25" s="78"/>
      <c r="E25" s="79"/>
      <c r="F25" s="78"/>
      <c r="G25" s="78"/>
      <c r="H25" s="83"/>
      <c r="I25" s="83"/>
      <c r="J25" s="84" t="str">
        <f t="shared" si="2"/>
        <v/>
      </c>
      <c r="K25" s="81"/>
      <c r="L25" s="83"/>
      <c r="M25" s="83"/>
      <c r="N25" s="84" t="str">
        <f t="shared" si="3"/>
        <v/>
      </c>
      <c r="O25" s="83"/>
      <c r="P25" s="81"/>
    </row>
    <row r="26" spans="2:16">
      <c r="B26" s="82">
        <v>19</v>
      </c>
      <c r="C26" s="82"/>
      <c r="D26" s="78"/>
      <c r="E26" s="82"/>
      <c r="F26" s="82"/>
      <c r="G26" s="82"/>
      <c r="H26" s="83"/>
      <c r="I26" s="83"/>
      <c r="J26" s="84" t="str">
        <f t="shared" si="2"/>
        <v/>
      </c>
      <c r="K26" s="82"/>
      <c r="L26" s="83"/>
      <c r="M26" s="83"/>
      <c r="N26" s="84" t="str">
        <f t="shared" si="3"/>
        <v/>
      </c>
      <c r="O26" s="83"/>
      <c r="P26" s="82"/>
    </row>
    <row r="27" spans="2:16">
      <c r="B27" s="82">
        <v>20</v>
      </c>
      <c r="C27" s="82"/>
      <c r="D27" s="78"/>
      <c r="E27" s="82"/>
      <c r="F27" s="82"/>
      <c r="G27" s="82"/>
      <c r="H27" s="83"/>
      <c r="I27" s="83"/>
      <c r="J27" s="84" t="str">
        <f t="shared" si="2"/>
        <v/>
      </c>
      <c r="K27" s="82"/>
      <c r="L27" s="83"/>
      <c r="M27" s="83"/>
      <c r="N27" s="84" t="str">
        <f t="shared" si="3"/>
        <v/>
      </c>
      <c r="O27" s="83"/>
      <c r="P27" s="82"/>
    </row>
    <row r="28" spans="2:16">
      <c r="B28" s="82">
        <v>21</v>
      </c>
      <c r="C28" s="82"/>
      <c r="D28" s="78"/>
      <c r="E28" s="82"/>
      <c r="F28" s="82"/>
      <c r="G28" s="82"/>
      <c r="H28" s="83"/>
      <c r="I28" s="83"/>
      <c r="J28" s="84" t="str">
        <f t="shared" si="2"/>
        <v/>
      </c>
      <c r="K28" s="82"/>
      <c r="L28" s="83"/>
      <c r="M28" s="83"/>
      <c r="N28" s="84" t="str">
        <f t="shared" si="3"/>
        <v/>
      </c>
      <c r="O28" s="83"/>
      <c r="P28" s="82"/>
    </row>
    <row r="29" spans="2:16">
      <c r="B29" s="82">
        <v>22</v>
      </c>
      <c r="C29" s="82"/>
      <c r="D29" s="78"/>
      <c r="E29" s="82"/>
      <c r="F29" s="82"/>
      <c r="G29" s="82"/>
      <c r="H29" s="83"/>
      <c r="I29" s="83"/>
      <c r="J29" s="84" t="str">
        <f t="shared" si="2"/>
        <v/>
      </c>
      <c r="K29" s="82"/>
      <c r="L29" s="83"/>
      <c r="M29" s="83"/>
      <c r="N29" s="84" t="str">
        <f t="shared" si="3"/>
        <v/>
      </c>
      <c r="O29" s="83"/>
      <c r="P29" s="82"/>
    </row>
    <row r="30" spans="2:16">
      <c r="B30" s="82">
        <v>23</v>
      </c>
      <c r="C30" s="82"/>
      <c r="D30" s="78"/>
      <c r="E30" s="82"/>
      <c r="F30" s="82"/>
      <c r="G30" s="82"/>
      <c r="H30" s="83"/>
      <c r="I30" s="83"/>
      <c r="J30" s="84" t="str">
        <f t="shared" si="2"/>
        <v/>
      </c>
      <c r="K30" s="82"/>
      <c r="L30" s="83"/>
      <c r="M30" s="83"/>
      <c r="N30" s="84" t="str">
        <f t="shared" si="3"/>
        <v/>
      </c>
      <c r="O30" s="83"/>
      <c r="P30" s="82"/>
    </row>
    <row r="31" spans="2:16">
      <c r="B31" s="82">
        <v>24</v>
      </c>
      <c r="C31" s="82"/>
      <c r="D31" s="78"/>
      <c r="E31" s="82"/>
      <c r="F31" s="82"/>
      <c r="G31" s="82"/>
      <c r="H31" s="83"/>
      <c r="I31" s="83"/>
      <c r="J31" s="84" t="str">
        <f t="shared" si="2"/>
        <v/>
      </c>
      <c r="K31" s="82"/>
      <c r="L31" s="83"/>
      <c r="M31" s="83"/>
      <c r="N31" s="84" t="str">
        <f t="shared" si="3"/>
        <v/>
      </c>
      <c r="O31" s="83"/>
      <c r="P31" s="82"/>
    </row>
    <row r="32" spans="2:16">
      <c r="B32" s="82">
        <v>25</v>
      </c>
      <c r="C32" s="82"/>
      <c r="D32" s="78"/>
      <c r="E32" s="82"/>
      <c r="F32" s="82"/>
      <c r="G32" s="82"/>
      <c r="H32" s="83"/>
      <c r="I32" s="83"/>
      <c r="J32" s="84" t="str">
        <f t="shared" si="2"/>
        <v/>
      </c>
      <c r="K32" s="82"/>
      <c r="L32" s="83"/>
      <c r="M32" s="83"/>
      <c r="N32" s="84" t="str">
        <f t="shared" si="3"/>
        <v/>
      </c>
      <c r="O32" s="83"/>
      <c r="P32" s="82"/>
    </row>
    <row r="33" spans="2:16">
      <c r="B33" s="82">
        <v>26</v>
      </c>
      <c r="C33" s="82"/>
      <c r="D33" s="78"/>
      <c r="E33" s="82"/>
      <c r="F33" s="82"/>
      <c r="G33" s="82"/>
      <c r="H33" s="83"/>
      <c r="I33" s="83"/>
      <c r="J33" s="84" t="str">
        <f t="shared" si="2"/>
        <v/>
      </c>
      <c r="K33" s="82"/>
      <c r="L33" s="83"/>
      <c r="M33" s="83"/>
      <c r="N33" s="84" t="str">
        <f t="shared" si="3"/>
        <v/>
      </c>
      <c r="O33" s="83"/>
      <c r="P33" s="82"/>
    </row>
    <row r="34" spans="2:16">
      <c r="B34" s="82">
        <v>27</v>
      </c>
      <c r="C34" s="82"/>
      <c r="D34" s="78"/>
      <c r="E34" s="82"/>
      <c r="F34" s="82"/>
      <c r="G34" s="82"/>
      <c r="H34" s="83"/>
      <c r="I34" s="83"/>
      <c r="J34" s="84" t="str">
        <f t="shared" si="2"/>
        <v/>
      </c>
      <c r="K34" s="82"/>
      <c r="L34" s="83"/>
      <c r="M34" s="83"/>
      <c r="N34" s="84" t="str">
        <f t="shared" si="3"/>
        <v/>
      </c>
      <c r="O34" s="83"/>
      <c r="P34" s="82"/>
    </row>
    <row r="35" spans="2:16">
      <c r="B35" s="82">
        <v>28</v>
      </c>
      <c r="C35" s="82"/>
      <c r="D35" s="78"/>
      <c r="E35" s="82"/>
      <c r="F35" s="82"/>
      <c r="G35" s="82"/>
      <c r="H35" s="83"/>
      <c r="I35" s="83"/>
      <c r="J35" s="84" t="str">
        <f t="shared" si="2"/>
        <v/>
      </c>
      <c r="K35" s="82"/>
      <c r="L35" s="83"/>
      <c r="M35" s="83"/>
      <c r="N35" s="84" t="str">
        <f t="shared" si="3"/>
        <v/>
      </c>
      <c r="O35" s="83"/>
      <c r="P35" s="82"/>
    </row>
    <row r="36" spans="2:16">
      <c r="B36" s="82">
        <v>29</v>
      </c>
      <c r="C36" s="82"/>
      <c r="D36" s="78"/>
      <c r="E36" s="82"/>
      <c r="F36" s="82"/>
      <c r="G36" s="82"/>
      <c r="H36" s="83"/>
      <c r="I36" s="83"/>
      <c r="J36" s="84" t="str">
        <f t="shared" si="2"/>
        <v/>
      </c>
      <c r="K36" s="82"/>
      <c r="L36" s="83"/>
      <c r="M36" s="83"/>
      <c r="N36" s="84" t="str">
        <f t="shared" si="3"/>
        <v/>
      </c>
      <c r="O36" s="83"/>
      <c r="P36" s="82"/>
    </row>
    <row r="37" spans="2:16">
      <c r="B37" s="82">
        <v>30</v>
      </c>
      <c r="C37" s="82"/>
      <c r="D37" s="78"/>
      <c r="E37" s="82"/>
      <c r="F37" s="82"/>
      <c r="G37" s="82"/>
      <c r="H37" s="83"/>
      <c r="I37" s="83"/>
      <c r="J37" s="84" t="str">
        <f t="shared" si="2"/>
        <v/>
      </c>
      <c r="K37" s="82"/>
      <c r="L37" s="83"/>
      <c r="M37" s="83"/>
      <c r="N37" s="84" t="str">
        <f t="shared" si="3"/>
        <v/>
      </c>
      <c r="O37" s="83"/>
      <c r="P37" s="82"/>
    </row>
    <row r="39" spans="2:16">
      <c r="C39" s="108" t="s">
        <v>584</v>
      </c>
      <c r="D39" s="108" t="s">
        <v>585</v>
      </c>
      <c r="E39" s="109" t="s">
        <v>586</v>
      </c>
      <c r="F39" s="110"/>
      <c r="G39" s="109" t="s">
        <v>587</v>
      </c>
      <c r="H39" s="110"/>
    </row>
    <row r="40" spans="2:16">
      <c r="C40" s="4" t="s">
        <v>588</v>
      </c>
      <c r="D40" s="4" t="s">
        <v>589</v>
      </c>
      <c r="E40" s="28" t="s">
        <v>590</v>
      </c>
      <c r="F40" s="29">
        <v>1</v>
      </c>
      <c r="G40" s="28" t="s">
        <v>591</v>
      </c>
      <c r="H40" s="29">
        <v>0.5</v>
      </c>
    </row>
    <row r="41" spans="2:16">
      <c r="C41" s="4" t="s">
        <v>592</v>
      </c>
      <c r="D41" s="4" t="s">
        <v>593</v>
      </c>
      <c r="E41" s="28" t="s">
        <v>594</v>
      </c>
      <c r="F41" s="29">
        <v>0.95</v>
      </c>
      <c r="G41" s="28" t="s">
        <v>581</v>
      </c>
      <c r="H41" s="29">
        <v>0.75</v>
      </c>
    </row>
    <row r="42" spans="2:16">
      <c r="C42" s="4" t="s">
        <v>595</v>
      </c>
      <c r="D42" s="4" t="s">
        <v>580</v>
      </c>
      <c r="E42" s="28" t="s">
        <v>596</v>
      </c>
      <c r="F42" s="29">
        <v>0.9</v>
      </c>
      <c r="G42" s="28" t="s">
        <v>578</v>
      </c>
      <c r="H42" s="29">
        <v>0.95</v>
      </c>
    </row>
    <row r="43" spans="2:16">
      <c r="C43" s="4" t="s">
        <v>597</v>
      </c>
      <c r="D43" s="4" t="s">
        <v>598</v>
      </c>
      <c r="E43" s="28" t="s">
        <v>582</v>
      </c>
      <c r="F43" s="29">
        <v>0.75</v>
      </c>
      <c r="G43" s="28" t="s">
        <v>599</v>
      </c>
      <c r="H43" s="29">
        <v>1</v>
      </c>
    </row>
    <row r="44" spans="2:16">
      <c r="C44" s="4" t="s">
        <v>600</v>
      </c>
      <c r="D44" s="4" t="s">
        <v>577</v>
      </c>
      <c r="E44" s="28" t="s">
        <v>601</v>
      </c>
      <c r="F44" s="29">
        <v>0.5</v>
      </c>
      <c r="G44" s="30"/>
      <c r="H44" s="29"/>
    </row>
    <row r="45" spans="2:16">
      <c r="C45" s="4" t="s">
        <v>602</v>
      </c>
      <c r="D45" s="4" t="s">
        <v>603</v>
      </c>
    </row>
    <row r="46" spans="2:16">
      <c r="C46" s="4" t="s">
        <v>604</v>
      </c>
    </row>
    <row r="47" spans="2:16">
      <c r="C47" s="4" t="s">
        <v>573</v>
      </c>
    </row>
    <row r="48" spans="2:16">
      <c r="C48" s="4" t="s">
        <v>605</v>
      </c>
    </row>
    <row r="49" spans="3:3">
      <c r="C49" s="4" t="s">
        <v>606</v>
      </c>
    </row>
    <row r="50" spans="3:3">
      <c r="C50" s="4" t="s">
        <v>607</v>
      </c>
    </row>
    <row r="51" spans="3:3">
      <c r="C51" s="4" t="s">
        <v>608</v>
      </c>
    </row>
    <row r="52" spans="3:3">
      <c r="C52" s="4" t="s">
        <v>609</v>
      </c>
    </row>
    <row r="53" spans="3:3">
      <c r="C53" s="4" t="s">
        <v>610</v>
      </c>
    </row>
    <row r="54" spans="3:3">
      <c r="C54" s="4" t="s">
        <v>611</v>
      </c>
    </row>
    <row r="55" spans="3:3">
      <c r="C55" s="4" t="s">
        <v>612</v>
      </c>
    </row>
    <row r="56" spans="3:3">
      <c r="C56" s="4" t="s">
        <v>613</v>
      </c>
    </row>
    <row r="57" spans="3:3">
      <c r="C57" s="4" t="s">
        <v>614</v>
      </c>
    </row>
    <row r="58" spans="3:3">
      <c r="C58" s="4" t="s">
        <v>615</v>
      </c>
    </row>
    <row r="59" spans="3:3">
      <c r="C59" s="4" t="s">
        <v>616</v>
      </c>
    </row>
    <row r="60" spans="3:3">
      <c r="C60" s="4" t="s">
        <v>617</v>
      </c>
    </row>
    <row r="61" spans="3:3">
      <c r="C61" s="4" t="s">
        <v>618</v>
      </c>
    </row>
    <row r="62" spans="3:3">
      <c r="C62" s="4" t="s">
        <v>619</v>
      </c>
    </row>
    <row r="63" spans="3:3">
      <c r="C63" s="4" t="s">
        <v>620</v>
      </c>
    </row>
    <row r="64" spans="3:3">
      <c r="C64" s="4" t="s">
        <v>621</v>
      </c>
    </row>
    <row r="65" spans="2:16">
      <c r="C65" s="4" t="s">
        <v>622</v>
      </c>
    </row>
    <row r="66" spans="2:16">
      <c r="C66" s="4" t="s">
        <v>623</v>
      </c>
    </row>
    <row r="67" spans="2:16">
      <c r="C67" s="4" t="s">
        <v>624</v>
      </c>
    </row>
    <row r="68" spans="2:16">
      <c r="C68" s="4" t="s">
        <v>625</v>
      </c>
    </row>
    <row r="69" spans="2:16">
      <c r="C69" s="4" t="s">
        <v>626</v>
      </c>
    </row>
    <row r="70" spans="2:16">
      <c r="C70" s="4" t="s">
        <v>627</v>
      </c>
    </row>
    <row r="71" spans="2:16">
      <c r="C71" s="4" t="s">
        <v>628</v>
      </c>
    </row>
    <row r="72" spans="2:16">
      <c r="C72" s="4" t="s">
        <v>629</v>
      </c>
    </row>
    <row r="73" spans="2:16">
      <c r="C73" s="4" t="s">
        <v>630</v>
      </c>
    </row>
    <row r="75" spans="2:16">
      <c r="B75" s="127" t="s">
        <v>32</v>
      </c>
      <c r="C75" s="127" t="s">
        <v>32</v>
      </c>
      <c r="D75" s="127" t="s">
        <v>32</v>
      </c>
      <c r="E75" s="127" t="s">
        <v>32</v>
      </c>
      <c r="F75" s="127" t="s">
        <v>32</v>
      </c>
      <c r="G75" s="127" t="s">
        <v>32</v>
      </c>
      <c r="H75" s="127" t="s">
        <v>32</v>
      </c>
      <c r="I75" s="127" t="s">
        <v>32</v>
      </c>
      <c r="J75" s="127" t="s">
        <v>32</v>
      </c>
      <c r="K75" s="127" t="s">
        <v>32</v>
      </c>
      <c r="L75" s="127" t="s">
        <v>32</v>
      </c>
      <c r="M75" s="127" t="s">
        <v>32</v>
      </c>
      <c r="N75" s="127" t="s">
        <v>32</v>
      </c>
      <c r="O75" s="127" t="s">
        <v>32</v>
      </c>
      <c r="P75" s="127" t="s">
        <v>32</v>
      </c>
    </row>
  </sheetData>
  <sheetProtection algorithmName="SHA-512" hashValue="7lylaYsVGNdsKgllenPka+3EMMnDyQOkj4kmqC5RquOZwRSFzhH//9L2uaObSV+MaBFOwVzV2tOxBq78KxjDyw==" saltValue="yY4sqLAfCeGSLM/exFgAUg==" spinCount="100000" sheet="1" objects="1" scenarios="1"/>
  <protectedRanges>
    <protectedRange sqref="O8:P37" name="Risk 3"/>
    <protectedRange sqref="C8:I37" name="Risk 1"/>
    <protectedRange sqref="K8:M37" name="Risk 2"/>
  </protectedRanges>
  <mergeCells count="2">
    <mergeCell ref="B2:P2"/>
    <mergeCell ref="B4:P4"/>
  </mergeCells>
  <conditionalFormatting sqref="H7:H37 L7:L37">
    <cfRule type="expression" dxfId="49" priority="15" stopIfTrue="1">
      <formula>LEFT(H7,1)="3"</formula>
    </cfRule>
    <cfRule type="expression" dxfId="48" priority="16" stopIfTrue="1">
      <formula>LEFT(H7,1)="4"</formula>
    </cfRule>
    <cfRule type="expression" dxfId="47" priority="17" stopIfTrue="1">
      <formula>LEFT(H7,1)="5"</formula>
    </cfRule>
    <cfRule type="expression" dxfId="46" priority="18" stopIfTrue="1">
      <formula>LEFT(H7,1)="6"</formula>
    </cfRule>
  </conditionalFormatting>
  <conditionalFormatting sqref="H7:I37 L7:M37">
    <cfRule type="expression" dxfId="45" priority="9" stopIfTrue="1">
      <formula>LEFT(H7,1)="1"</formula>
    </cfRule>
    <cfRule type="expression" dxfId="44" priority="10" stopIfTrue="1">
      <formula>LEFT(H7,1)="2"</formula>
    </cfRule>
  </conditionalFormatting>
  <conditionalFormatting sqref="I7:I37 M7:M37">
    <cfRule type="expression" dxfId="43" priority="11" stopIfTrue="1">
      <formula>LEFT(I7,1)="3"</formula>
    </cfRule>
    <cfRule type="expression" dxfId="42" priority="12" stopIfTrue="1">
      <formula>LEFT(I7,1)="4"</formula>
    </cfRule>
  </conditionalFormatting>
  <conditionalFormatting sqref="J6">
    <cfRule type="expression" dxfId="41" priority="68" stopIfTrue="1">
      <formula>LEFT(J6,1)="6"</formula>
    </cfRule>
    <cfRule type="expression" dxfId="40" priority="67" stopIfTrue="1">
      <formula>LEFT(J6,1)="5"</formula>
    </cfRule>
    <cfRule type="expression" dxfId="39" priority="66" stopIfTrue="1">
      <formula>LEFT(J6,1)="4"</formula>
    </cfRule>
    <cfRule type="expression" dxfId="38" priority="65" stopIfTrue="1">
      <formula>LEFT(J6,1)="3"</formula>
    </cfRule>
    <cfRule type="expression" dxfId="37" priority="64" stopIfTrue="1">
      <formula>LEFT(J6,1)="2"</formula>
    </cfRule>
    <cfRule type="expression" dxfId="36" priority="63" stopIfTrue="1">
      <formula>LEFT(J6,1)="1"</formula>
    </cfRule>
  </conditionalFormatting>
  <conditionalFormatting sqref="J7:J24 J26:J37">
    <cfRule type="colorScale" priority="25">
      <colorScale>
        <cfvo type="num" val="4"/>
        <cfvo type="num" val="6"/>
        <cfvo type="num" val="10"/>
        <color rgb="FF9CCF7F"/>
        <color rgb="FFFFEB84"/>
        <color rgb="FFC00000"/>
      </colorScale>
    </cfRule>
  </conditionalFormatting>
  <conditionalFormatting sqref="J8:J24 J26:J37">
    <cfRule type="cellIs" dxfId="35" priority="62" stopIfTrue="1" operator="equal">
      <formula>""""""</formula>
    </cfRule>
  </conditionalFormatting>
  <conditionalFormatting sqref="J25">
    <cfRule type="colorScale" priority="7">
      <colorScale>
        <cfvo type="num" val="4"/>
        <cfvo type="num" val="6"/>
        <cfvo type="num" val="10"/>
        <color rgb="FF9CCF7F"/>
        <color rgb="FFFFEB84"/>
        <color rgb="FFC00000"/>
      </colorScale>
    </cfRule>
    <cfRule type="cellIs" dxfId="34" priority="8" stopIfTrue="1" operator="equal">
      <formula>""""""</formula>
    </cfRule>
  </conditionalFormatting>
  <conditionalFormatting sqref="N6">
    <cfRule type="expression" dxfId="33" priority="79" stopIfTrue="1">
      <formula>LEFT(N6,1)="2"</formula>
    </cfRule>
    <cfRule type="expression" dxfId="32" priority="81" stopIfTrue="1">
      <formula>LEFT(N6,1)="4"</formula>
    </cfRule>
    <cfRule type="expression" dxfId="31" priority="83" stopIfTrue="1">
      <formula>LEFT(N6,1)="6"</formula>
    </cfRule>
    <cfRule type="expression" dxfId="30" priority="82" stopIfTrue="1">
      <formula>LEFT(N6,1)="5"</formula>
    </cfRule>
    <cfRule type="expression" dxfId="29" priority="78" stopIfTrue="1">
      <formula>LEFT(N6,1)="1"</formula>
    </cfRule>
  </conditionalFormatting>
  <conditionalFormatting sqref="N7:N24 N26:N37">
    <cfRule type="colorScale" priority="23">
      <colorScale>
        <cfvo type="num" val="4"/>
        <cfvo type="num" val="6"/>
        <cfvo type="num" val="10"/>
        <color rgb="FF9CCF7F"/>
        <color rgb="FFFFEB84"/>
        <color rgb="FFC00000"/>
      </colorScale>
    </cfRule>
  </conditionalFormatting>
  <conditionalFormatting sqref="N8:N24 N26:N37">
    <cfRule type="cellIs" dxfId="28" priority="24" stopIfTrue="1" operator="equal">
      <formula>""""""</formula>
    </cfRule>
  </conditionalFormatting>
  <conditionalFormatting sqref="N25">
    <cfRule type="colorScale" priority="5">
      <colorScale>
        <cfvo type="num" val="4"/>
        <cfvo type="num" val="6"/>
        <cfvo type="num" val="10"/>
        <color rgb="FF9CCF7F"/>
        <color rgb="FFFFEB84"/>
        <color rgb="FFC00000"/>
      </colorScale>
    </cfRule>
    <cfRule type="cellIs" dxfId="27" priority="6" stopIfTrue="1" operator="equal">
      <formula>""""""</formula>
    </cfRule>
  </conditionalFormatting>
  <conditionalFormatting sqref="N6:P6">
    <cfRule type="expression" dxfId="26" priority="80" stopIfTrue="1">
      <formula>LEFT(N6,1)="3"</formula>
    </cfRule>
  </conditionalFormatting>
  <conditionalFormatting sqref="O6">
    <cfRule type="expression" dxfId="25" priority="93" stopIfTrue="1">
      <formula>LEFT(O6,1)="4"</formula>
    </cfRule>
    <cfRule type="expression" dxfId="24" priority="94" stopIfTrue="1">
      <formula>LEFT(O6,1)="5"</formula>
    </cfRule>
  </conditionalFormatting>
  <conditionalFormatting sqref="O6:O7">
    <cfRule type="expression" dxfId="23" priority="58" stopIfTrue="1">
      <formula>LEFT(O6,1)="2"</formula>
    </cfRule>
    <cfRule type="expression" dxfId="22" priority="57" stopIfTrue="1">
      <formula>LEFT(O6,1)="1"</formula>
    </cfRule>
  </conditionalFormatting>
  <conditionalFormatting sqref="O7">
    <cfRule type="expression" dxfId="21" priority="60" stopIfTrue="1">
      <formula>LEFT(O7,1)="4"</formula>
    </cfRule>
    <cfRule type="expression" dxfId="20" priority="61" stopIfTrue="1">
      <formula>LEFT(O7,1)="5"</formula>
    </cfRule>
    <cfRule type="expression" dxfId="19" priority="50" stopIfTrue="1">
      <formula>LEFT(O7,1)="1"</formula>
    </cfRule>
    <cfRule type="expression" dxfId="18" priority="49" stopIfTrue="1">
      <formula>LEFT(O7,1)="2"</formula>
    </cfRule>
    <cfRule type="expression" dxfId="17" priority="48" stopIfTrue="1">
      <formula>LEFT(O7,1)="3"</formula>
    </cfRule>
    <cfRule type="expression" dxfId="16" priority="47" stopIfTrue="1">
      <formula>LEFT(O7,1)="4"</formula>
    </cfRule>
    <cfRule type="expression" dxfId="15" priority="46" stopIfTrue="1">
      <formula>LEFT(O7,1)="5"</formula>
    </cfRule>
    <cfRule type="expression" dxfId="14" priority="59" stopIfTrue="1">
      <formula>LEFT(O7,1)="3"</formula>
    </cfRule>
  </conditionalFormatting>
  <conditionalFormatting sqref="O8:O37">
    <cfRule type="expression" dxfId="13" priority="2" stopIfTrue="1">
      <formula>LEFT(O8,1)="2"</formula>
    </cfRule>
    <cfRule type="expression" dxfId="12" priority="3" stopIfTrue="1">
      <formula>LEFT(O8,1)="3"</formula>
    </cfRule>
    <cfRule type="expression" dxfId="11" priority="4" stopIfTrue="1">
      <formula>LEFT(O8,1)="4"</formula>
    </cfRule>
    <cfRule type="expression" dxfId="10" priority="1" stopIfTrue="1">
      <formula>LEFT(O8,1)="1"</formula>
    </cfRule>
  </conditionalFormatting>
  <conditionalFormatting sqref="P6">
    <cfRule type="expression" dxfId="9" priority="87" stopIfTrue="1">
      <formula>LEFT(P6,1)="4"</formula>
    </cfRule>
    <cfRule type="expression" dxfId="8" priority="88" stopIfTrue="1">
      <formula>LEFT(P6,1)="5"</formula>
    </cfRule>
    <cfRule type="expression" dxfId="7" priority="89" stopIfTrue="1">
      <formula>LEFT(P6,1)="6"</formula>
    </cfRule>
  </conditionalFormatting>
  <conditionalFormatting sqref="P6:P7">
    <cfRule type="expression" dxfId="6" priority="52" stopIfTrue="1">
      <formula>LEFT(P6,1)="2"</formula>
    </cfRule>
    <cfRule type="expression" dxfId="5" priority="51" stopIfTrue="1">
      <formula>LEFT(P6,1)="1"</formula>
    </cfRule>
  </conditionalFormatting>
  <conditionalFormatting sqref="P7">
    <cfRule type="expression" dxfId="4" priority="53" stopIfTrue="1">
      <formula>LEFT(P7,1)="3"</formula>
    </cfRule>
    <cfRule type="expression" dxfId="3" priority="54" stopIfTrue="1">
      <formula>LEFT(P7,1)="4"</formula>
    </cfRule>
    <cfRule type="expression" dxfId="2" priority="55" stopIfTrue="1">
      <formula>LEFT(P7,1)="5"</formula>
    </cfRule>
    <cfRule type="expression" dxfId="1" priority="56" stopIfTrue="1">
      <formula>LEFT(P7,1)="6"</formula>
    </cfRule>
  </conditionalFormatting>
  <dataValidations count="4">
    <dataValidation type="list" allowBlank="1" showInputMessage="1" showErrorMessage="1" sqref="D8:D37" xr:uid="{00000000-0002-0000-0C00-000000000000}">
      <formula1>$C$40:$C$73</formula1>
    </dataValidation>
    <dataValidation type="list" allowBlank="1" showInputMessage="1" showErrorMessage="1" sqref="O8:O37" xr:uid="{00000000-0002-0000-0C00-000001000000}">
      <formula1>$E$40:$E$44</formula1>
    </dataValidation>
    <dataValidation type="list" allowBlank="1" showInputMessage="1" showErrorMessage="1" sqref="I8:I37 M8:M37" xr:uid="{00000000-0002-0000-0C00-000002000000}">
      <formula1>$G$40:$G$43</formula1>
    </dataValidation>
    <dataValidation type="list" allowBlank="1" showInputMessage="1" showErrorMessage="1" sqref="H8:H37 L8:L37" xr:uid="{00000000-0002-0000-0C00-000003000000}">
      <formula1>$D$40:$D$45</formula1>
    </dataValidation>
  </dataValidation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B1:F12"/>
  <sheetViews>
    <sheetView workbookViewId="0">
      <selection activeCell="C10" sqref="C10"/>
    </sheetView>
  </sheetViews>
  <sheetFormatPr defaultColWidth="9.1796875" defaultRowHeight="14.5"/>
  <cols>
    <col min="1" max="1" width="5.1796875" style="25" customWidth="1"/>
    <col min="2" max="2" width="42.54296875" style="25" customWidth="1"/>
    <col min="3" max="3" width="100.1796875" style="25" customWidth="1"/>
    <col min="4" max="16384" width="9.1796875" style="25"/>
  </cols>
  <sheetData>
    <row r="1" spans="2:6" ht="15" thickBot="1"/>
    <row r="2" spans="2:6" ht="21" customHeight="1" thickBot="1">
      <c r="B2" s="352" t="s">
        <v>27</v>
      </c>
      <c r="C2" s="354"/>
    </row>
    <row r="4" spans="2:6" ht="36.75" customHeight="1">
      <c r="B4" s="263" t="s">
        <v>631</v>
      </c>
      <c r="C4" s="364"/>
    </row>
    <row r="6" spans="2:6" s="72" customFormat="1">
      <c r="B6" s="85" t="s">
        <v>536</v>
      </c>
      <c r="C6" s="85" t="s">
        <v>65</v>
      </c>
      <c r="D6" s="73"/>
      <c r="E6" s="73"/>
    </row>
    <row r="7" spans="2:6" ht="80.25" customHeight="1">
      <c r="B7" s="154" t="s">
        <v>632</v>
      </c>
      <c r="C7" s="50" t="s">
        <v>542</v>
      </c>
      <c r="F7" s="201"/>
    </row>
    <row r="8" spans="2:6" ht="76.5" customHeight="1">
      <c r="B8" s="154" t="s">
        <v>633</v>
      </c>
      <c r="C8" s="49" t="s">
        <v>730</v>
      </c>
      <c r="F8" s="201"/>
    </row>
    <row r="9" spans="2:6" ht="76.5" customHeight="1">
      <c r="B9" s="154" t="s">
        <v>634</v>
      </c>
      <c r="C9" s="49" t="s">
        <v>731</v>
      </c>
      <c r="F9" s="201"/>
    </row>
    <row r="10" spans="2:6" ht="65.25" customHeight="1">
      <c r="B10" s="154" t="s">
        <v>635</v>
      </c>
      <c r="C10" s="49" t="s">
        <v>732</v>
      </c>
      <c r="F10" s="201"/>
    </row>
    <row r="12" spans="2:6">
      <c r="B12" s="127" t="s">
        <v>32</v>
      </c>
      <c r="C12" s="127" t="s">
        <v>32</v>
      </c>
    </row>
  </sheetData>
  <sheetProtection algorithmName="SHA-512" hashValue="0WqJy21bdRwijvFwq/0yQ6ThrP13p51kVBI8QJqkTa+3h10r5p9BEGtm9kqoRA0YVtpgLu4yVMtx7GDeRqjwbQ==" saltValue="mvVzfIFON2EmJLzlQZLKuQ==" spinCount="100000" sheet="1" objects="1" scenarios="1"/>
  <protectedRanges>
    <protectedRange sqref="C7:C10" name="Comms 1"/>
  </protectedRanges>
  <mergeCells count="2">
    <mergeCell ref="B2:C2"/>
    <mergeCell ref="B4:C4"/>
  </mergeCells>
  <conditionalFormatting sqref="C8:C9">
    <cfRule type="expression" dxfId="0" priority="1">
      <formula>$C$7="No"</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D00-000000000000}">
          <x14:formula1>
            <xm:f>'List (HIDE)'!$B$2:$B$4</xm:f>
          </x14:formula1>
          <xm:sqref>C7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B1:F14"/>
  <sheetViews>
    <sheetView workbookViewId="0">
      <selection activeCell="D8" sqref="D8:D12"/>
    </sheetView>
  </sheetViews>
  <sheetFormatPr defaultColWidth="9.1796875" defaultRowHeight="14.5"/>
  <cols>
    <col min="1" max="1" width="8.1796875" style="25" customWidth="1"/>
    <col min="2" max="2" width="9.1796875" style="25"/>
    <col min="3" max="3" width="33.81640625" style="25" customWidth="1"/>
    <col min="4" max="4" width="78.81640625" style="25" customWidth="1"/>
    <col min="5" max="5" width="9.1796875" style="25"/>
    <col min="6" max="6" width="85.81640625" style="25" bestFit="1" customWidth="1"/>
    <col min="7" max="16384" width="9.1796875" style="25"/>
  </cols>
  <sheetData>
    <row r="1" spans="2:6" ht="15" thickBot="1"/>
    <row r="2" spans="2:6" ht="48.75" customHeight="1" thickBot="1">
      <c r="B2" s="374" t="s">
        <v>660</v>
      </c>
      <c r="C2" s="375"/>
      <c r="D2" s="376"/>
    </row>
    <row r="3" spans="2:6" ht="15" customHeight="1">
      <c r="B3" s="74"/>
      <c r="C3" s="74"/>
      <c r="D3" s="74"/>
    </row>
    <row r="4" spans="2:6" ht="46.5" customHeight="1">
      <c r="B4" s="263" t="s">
        <v>661</v>
      </c>
      <c r="C4" s="264"/>
      <c r="D4" s="265"/>
    </row>
    <row r="5" spans="2:6" ht="15" customHeight="1">
      <c r="B5" s="74"/>
      <c r="C5" s="74"/>
      <c r="D5" s="74"/>
    </row>
    <row r="6" spans="2:6">
      <c r="B6" s="377" t="s">
        <v>636</v>
      </c>
      <c r="C6" s="377"/>
      <c r="D6" s="377"/>
      <c r="F6"/>
    </row>
    <row r="7" spans="2:6">
      <c r="B7" s="377"/>
      <c r="C7" s="377"/>
      <c r="D7" s="377"/>
    </row>
    <row r="8" spans="2:6" ht="40" customHeight="1">
      <c r="B8" s="373" t="s">
        <v>637</v>
      </c>
      <c r="C8" s="373"/>
      <c r="D8" s="48" t="s">
        <v>723</v>
      </c>
    </row>
    <row r="9" spans="2:6" ht="40" customHeight="1">
      <c r="B9" s="370" t="s">
        <v>638</v>
      </c>
      <c r="C9" s="371"/>
      <c r="D9" s="48" t="s">
        <v>759</v>
      </c>
    </row>
    <row r="10" spans="2:6" ht="40" customHeight="1">
      <c r="B10" s="370" t="s">
        <v>639</v>
      </c>
      <c r="C10" s="371"/>
      <c r="D10" s="48"/>
    </row>
    <row r="11" spans="2:6" ht="46" customHeight="1">
      <c r="B11" s="372" t="s">
        <v>640</v>
      </c>
      <c r="C11" s="373"/>
      <c r="D11" s="48"/>
    </row>
    <row r="12" spans="2:6" ht="40" customHeight="1">
      <c r="B12" s="373" t="s">
        <v>641</v>
      </c>
      <c r="C12" s="373"/>
      <c r="D12" s="48" t="s">
        <v>760</v>
      </c>
    </row>
    <row r="14" spans="2:6">
      <c r="B14" s="127" t="s">
        <v>32</v>
      </c>
      <c r="C14" s="127" t="s">
        <v>32</v>
      </c>
      <c r="D14" s="127" t="s">
        <v>32</v>
      </c>
    </row>
  </sheetData>
  <protectedRanges>
    <protectedRange sqref="D8:D12" name="Approval 1"/>
  </protectedRanges>
  <mergeCells count="8">
    <mergeCell ref="B10:C10"/>
    <mergeCell ref="B11:C11"/>
    <mergeCell ref="B12:C12"/>
    <mergeCell ref="B2:D2"/>
    <mergeCell ref="B4:D4"/>
    <mergeCell ref="B6:D7"/>
    <mergeCell ref="B8:C8"/>
    <mergeCell ref="B9:C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4.9989318521683403E-2"/>
  </sheetPr>
  <dimension ref="B1:E33"/>
  <sheetViews>
    <sheetView topLeftCell="A6" zoomScale="77" workbookViewId="0">
      <selection activeCell="E31" sqref="E31"/>
    </sheetView>
  </sheetViews>
  <sheetFormatPr defaultColWidth="9.1796875" defaultRowHeight="14"/>
  <cols>
    <col min="1" max="1" width="8.1796875" style="31" customWidth="1"/>
    <col min="2" max="2" width="9.1796875" style="31"/>
    <col min="3" max="3" width="33.81640625" style="31" customWidth="1"/>
    <col min="4" max="4" width="23" style="31" customWidth="1"/>
    <col min="5" max="5" width="78.81640625" style="31" customWidth="1"/>
    <col min="6" max="6" width="9.1796875" style="31"/>
    <col min="7" max="7" width="85.81640625" style="31" bestFit="1" customWidth="1"/>
    <col min="8" max="16384" width="9.1796875" style="31"/>
  </cols>
  <sheetData>
    <row r="1" spans="2:5" ht="14.5" thickBot="1"/>
    <row r="2" spans="2:5" ht="20.5" thickBot="1">
      <c r="B2" s="260" t="s">
        <v>7</v>
      </c>
      <c r="C2" s="261"/>
      <c r="D2" s="261"/>
      <c r="E2" s="262"/>
    </row>
    <row r="3" spans="2:5" ht="15" customHeight="1">
      <c r="B3" s="76"/>
      <c r="C3" s="76"/>
      <c r="D3" s="76"/>
      <c r="E3" s="76"/>
    </row>
    <row r="4" spans="2:5" ht="58.5" customHeight="1">
      <c r="B4" s="263" t="s">
        <v>33</v>
      </c>
      <c r="C4" s="264"/>
      <c r="D4" s="264"/>
      <c r="E4" s="265"/>
    </row>
    <row r="5" spans="2:5" ht="14.5" customHeight="1" thickBot="1">
      <c r="B5" s="71"/>
      <c r="C5" s="71"/>
      <c r="D5" s="71"/>
      <c r="E5" s="71"/>
    </row>
    <row r="6" spans="2:5" ht="44.25" customHeight="1">
      <c r="B6" s="268">
        <v>1</v>
      </c>
      <c r="C6" s="266" t="s">
        <v>34</v>
      </c>
      <c r="D6" s="202" t="s">
        <v>35</v>
      </c>
      <c r="E6" s="46" t="s">
        <v>728</v>
      </c>
    </row>
    <row r="7" spans="2:5" ht="44.25" customHeight="1">
      <c r="B7" s="269"/>
      <c r="C7" s="267"/>
      <c r="D7" s="203" t="s">
        <v>36</v>
      </c>
      <c r="E7" s="200"/>
    </row>
    <row r="8" spans="2:5" ht="44.25" customHeight="1">
      <c r="B8" s="259"/>
      <c r="C8" s="257"/>
      <c r="D8" s="203" t="s">
        <v>37</v>
      </c>
      <c r="E8" s="200"/>
    </row>
    <row r="9" spans="2:5" ht="43.5" customHeight="1">
      <c r="B9" s="10">
        <v>2</v>
      </c>
      <c r="C9" s="212" t="s">
        <v>38</v>
      </c>
      <c r="D9" s="204"/>
      <c r="E9" s="47" t="s">
        <v>725</v>
      </c>
    </row>
    <row r="10" spans="2:5" ht="43.5" customHeight="1">
      <c r="B10" s="10">
        <v>3</v>
      </c>
      <c r="C10" s="212" t="s">
        <v>39</v>
      </c>
      <c r="D10" s="204"/>
      <c r="E10" s="47" t="s">
        <v>720</v>
      </c>
    </row>
    <row r="11" spans="2:5" ht="45" customHeight="1">
      <c r="B11" s="10" t="s">
        <v>40</v>
      </c>
      <c r="C11" s="212" t="s">
        <v>41</v>
      </c>
      <c r="D11" s="204"/>
      <c r="E11" s="47" t="s">
        <v>751</v>
      </c>
    </row>
    <row r="12" spans="2:5" ht="44.5" customHeight="1">
      <c r="B12" s="258" t="s">
        <v>42</v>
      </c>
      <c r="C12" s="256" t="s">
        <v>43</v>
      </c>
      <c r="D12" s="205" t="s">
        <v>44</v>
      </c>
      <c r="E12" s="228" t="s">
        <v>752</v>
      </c>
    </row>
    <row r="13" spans="2:5" ht="44.5" customHeight="1">
      <c r="B13" s="259"/>
      <c r="C13" s="257"/>
      <c r="D13" s="205" t="s">
        <v>45</v>
      </c>
      <c r="E13" s="47">
        <v>7718177822</v>
      </c>
    </row>
    <row r="14" spans="2:5" ht="44.5" customHeight="1">
      <c r="B14" s="10" t="s">
        <v>46</v>
      </c>
      <c r="C14" s="212" t="s">
        <v>47</v>
      </c>
      <c r="D14" s="204"/>
      <c r="E14" s="47" t="s">
        <v>721</v>
      </c>
    </row>
    <row r="15" spans="2:5" ht="44.5" customHeight="1">
      <c r="B15" s="258" t="s">
        <v>48</v>
      </c>
      <c r="C15" s="256" t="s">
        <v>43</v>
      </c>
      <c r="D15" s="205" t="s">
        <v>44</v>
      </c>
      <c r="E15" s="228" t="s">
        <v>722</v>
      </c>
    </row>
    <row r="16" spans="2:5" ht="44.5" customHeight="1">
      <c r="B16" s="259"/>
      <c r="C16" s="257"/>
      <c r="D16" s="205" t="s">
        <v>45</v>
      </c>
      <c r="E16" s="47">
        <v>7766969397</v>
      </c>
    </row>
    <row r="17" spans="2:5" ht="43" customHeight="1">
      <c r="B17" s="10" t="s">
        <v>49</v>
      </c>
      <c r="C17" s="212" t="s">
        <v>659</v>
      </c>
      <c r="D17" s="204"/>
      <c r="E17" s="47" t="s">
        <v>723</v>
      </c>
    </row>
    <row r="18" spans="2:5" ht="40.5" customHeight="1">
      <c r="B18" s="258" t="s">
        <v>50</v>
      </c>
      <c r="C18" s="256" t="s">
        <v>43</v>
      </c>
      <c r="D18" s="205" t="s">
        <v>44</v>
      </c>
      <c r="E18" s="228" t="s">
        <v>724</v>
      </c>
    </row>
    <row r="19" spans="2:5" ht="40.5" customHeight="1">
      <c r="B19" s="259"/>
      <c r="C19" s="257"/>
      <c r="D19" s="205" t="s">
        <v>45</v>
      </c>
      <c r="E19" s="47">
        <v>7789653672</v>
      </c>
    </row>
    <row r="20" spans="2:5" ht="45.75" customHeight="1">
      <c r="B20" s="10" t="s">
        <v>51</v>
      </c>
      <c r="C20" s="212" t="s">
        <v>52</v>
      </c>
      <c r="D20" s="204"/>
      <c r="E20" s="47" t="s">
        <v>726</v>
      </c>
    </row>
    <row r="21" spans="2:5" ht="44.25" customHeight="1">
      <c r="B21" s="258" t="s">
        <v>53</v>
      </c>
      <c r="C21" s="256" t="s">
        <v>43</v>
      </c>
      <c r="D21" s="205" t="s">
        <v>44</v>
      </c>
      <c r="E21" s="228" t="s">
        <v>727</v>
      </c>
    </row>
    <row r="22" spans="2:5" ht="44.25" customHeight="1">
      <c r="B22" s="259"/>
      <c r="C22" s="257"/>
      <c r="D22" s="203" t="s">
        <v>45</v>
      </c>
      <c r="E22" s="47">
        <v>7801808370</v>
      </c>
    </row>
    <row r="23" spans="2:5" ht="44.25" customHeight="1">
      <c r="B23" s="258" t="s">
        <v>54</v>
      </c>
      <c r="C23" s="256" t="s">
        <v>55</v>
      </c>
      <c r="D23" s="203" t="s">
        <v>35</v>
      </c>
      <c r="E23" s="47" t="s">
        <v>737</v>
      </c>
    </row>
    <row r="24" spans="2:5" ht="44.25" customHeight="1">
      <c r="B24" s="269"/>
      <c r="C24" s="267"/>
      <c r="D24" s="203" t="s">
        <v>36</v>
      </c>
      <c r="E24" s="47"/>
    </row>
    <row r="25" spans="2:5" ht="44.25" customHeight="1">
      <c r="B25" s="259"/>
      <c r="C25" s="257"/>
      <c r="D25" s="203" t="s">
        <v>37</v>
      </c>
      <c r="E25" s="47"/>
    </row>
    <row r="26" spans="2:5" ht="44.25" customHeight="1">
      <c r="B26" s="258" t="s">
        <v>56</v>
      </c>
      <c r="C26" s="256" t="s">
        <v>57</v>
      </c>
      <c r="D26" s="203" t="s">
        <v>35</v>
      </c>
      <c r="E26" s="47" t="s">
        <v>738</v>
      </c>
    </row>
    <row r="27" spans="2:5" ht="44.25" customHeight="1">
      <c r="B27" s="269"/>
      <c r="C27" s="267"/>
      <c r="D27" s="203" t="s">
        <v>36</v>
      </c>
      <c r="E27" s="47"/>
    </row>
    <row r="28" spans="2:5" ht="44.25" customHeight="1">
      <c r="B28" s="259"/>
      <c r="C28" s="257"/>
      <c r="D28" s="203" t="s">
        <v>37</v>
      </c>
      <c r="E28" s="47"/>
    </row>
    <row r="29" spans="2:5" ht="44.25" customHeight="1">
      <c r="B29" s="10" t="s">
        <v>58</v>
      </c>
      <c r="C29" s="212" t="s">
        <v>59</v>
      </c>
      <c r="D29" s="204"/>
      <c r="E29" s="47" t="s">
        <v>735</v>
      </c>
    </row>
    <row r="30" spans="2:5" ht="44.25" customHeight="1">
      <c r="B30" s="10" t="s">
        <v>60</v>
      </c>
      <c r="C30" s="212" t="s">
        <v>61</v>
      </c>
      <c r="D30" s="204"/>
      <c r="E30" s="47" t="s">
        <v>736</v>
      </c>
    </row>
    <row r="31" spans="2:5" ht="44.25" customHeight="1" thickBot="1">
      <c r="B31" s="213">
        <v>10</v>
      </c>
      <c r="C31" s="214" t="s">
        <v>668</v>
      </c>
      <c r="D31" s="215"/>
      <c r="E31" s="216" t="s">
        <v>753</v>
      </c>
    </row>
    <row r="33" spans="2:5">
      <c r="B33" s="161" t="s">
        <v>32</v>
      </c>
      <c r="C33" s="161" t="s">
        <v>32</v>
      </c>
      <c r="D33" s="161"/>
      <c r="E33" s="161" t="s">
        <v>32</v>
      </c>
    </row>
  </sheetData>
  <protectedRanges>
    <protectedRange sqref="E6:E31" name="Project Admin 1"/>
  </protectedRanges>
  <mergeCells count="16">
    <mergeCell ref="B23:B25"/>
    <mergeCell ref="C23:C25"/>
    <mergeCell ref="B26:B28"/>
    <mergeCell ref="C26:C28"/>
    <mergeCell ref="B21:B22"/>
    <mergeCell ref="C21:C22"/>
    <mergeCell ref="C18:C19"/>
    <mergeCell ref="B18:B19"/>
    <mergeCell ref="B15:B16"/>
    <mergeCell ref="C15:C16"/>
    <mergeCell ref="B2:E2"/>
    <mergeCell ref="B4:E4"/>
    <mergeCell ref="C6:C8"/>
    <mergeCell ref="B6:B8"/>
    <mergeCell ref="B12:B13"/>
    <mergeCell ref="C12:C13"/>
  </mergeCells>
  <hyperlinks>
    <hyperlink ref="E12" r:id="rId1" xr:uid="{00000000-0004-0000-0100-000000000000}"/>
    <hyperlink ref="E15" r:id="rId2" xr:uid="{00000000-0004-0000-0100-000001000000}"/>
    <hyperlink ref="E18" r:id="rId3" xr:uid="{00000000-0004-0000-0100-000002000000}"/>
    <hyperlink ref="E21" r:id="rId4" xr:uid="{00000000-0004-0000-0100-000003000000}"/>
  </hyperlinks>
  <pageMargins left="0.7" right="0.7" top="0.75" bottom="0.75" header="0.3" footer="0.3"/>
  <pageSetup paperSize="9" orientation="portrait"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499984740745262"/>
  </sheetPr>
  <dimension ref="B2:H12"/>
  <sheetViews>
    <sheetView topLeftCell="D3" workbookViewId="0">
      <selection activeCell="D9" sqref="D9"/>
    </sheetView>
  </sheetViews>
  <sheetFormatPr defaultColWidth="9.1796875" defaultRowHeight="14"/>
  <cols>
    <col min="1" max="1" width="5.1796875" style="31" customWidth="1"/>
    <col min="2" max="2" width="19.54296875" style="31" customWidth="1"/>
    <col min="3" max="3" width="89.54296875" style="31" customWidth="1"/>
    <col min="4" max="4" width="75.81640625" style="31" customWidth="1"/>
    <col min="5" max="5" width="36.1796875" style="31" customWidth="1"/>
    <col min="6" max="16384" width="9.1796875" style="31"/>
  </cols>
  <sheetData>
    <row r="2" spans="2:8" ht="21.75" customHeight="1">
      <c r="B2" s="270" t="s">
        <v>9</v>
      </c>
      <c r="C2" s="271"/>
      <c r="D2" s="271"/>
      <c r="E2" s="271"/>
    </row>
    <row r="4" spans="2:8" ht="54.75" customHeight="1">
      <c r="B4" s="263" t="s">
        <v>62</v>
      </c>
      <c r="C4" s="264"/>
      <c r="D4" s="264"/>
      <c r="E4" s="265"/>
    </row>
    <row r="6" spans="2:8" s="170" customFormat="1" ht="42">
      <c r="B6" s="168" t="s">
        <v>63</v>
      </c>
      <c r="C6" s="168" t="s">
        <v>64</v>
      </c>
      <c r="D6" s="168" t="s">
        <v>65</v>
      </c>
      <c r="E6" s="162" t="s">
        <v>66</v>
      </c>
      <c r="F6" s="169"/>
    </row>
    <row r="7" spans="2:8" s="170" customFormat="1" ht="97.75" customHeight="1">
      <c r="B7" s="171" t="s">
        <v>67</v>
      </c>
      <c r="C7" s="172" t="s">
        <v>68</v>
      </c>
      <c r="D7" s="225" t="s">
        <v>750</v>
      </c>
      <c r="E7" s="225" t="s">
        <v>754</v>
      </c>
      <c r="F7" s="169"/>
    </row>
    <row r="8" spans="2:8" s="170" customFormat="1" ht="97.75" customHeight="1">
      <c r="B8" s="171" t="s">
        <v>69</v>
      </c>
      <c r="C8" s="172" t="s">
        <v>70</v>
      </c>
      <c r="D8" s="225"/>
      <c r="E8" s="225"/>
      <c r="F8" s="169"/>
      <c r="G8" s="31"/>
      <c r="H8" s="31"/>
    </row>
    <row r="9" spans="2:8" ht="97.75" customHeight="1">
      <c r="B9" s="173" t="s">
        <v>71</v>
      </c>
      <c r="C9" s="172" t="s">
        <v>72</v>
      </c>
      <c r="D9" s="225" t="s">
        <v>739</v>
      </c>
      <c r="E9" s="239" t="s">
        <v>755</v>
      </c>
    </row>
    <row r="10" spans="2:8" ht="97.75" customHeight="1">
      <c r="B10" s="174" t="s">
        <v>73</v>
      </c>
      <c r="C10" s="172" t="s">
        <v>74</v>
      </c>
      <c r="D10" s="225"/>
      <c r="E10" s="226"/>
    </row>
    <row r="11" spans="2:8">
      <c r="D11" s="169"/>
    </row>
    <row r="12" spans="2:8">
      <c r="B12" s="161" t="s">
        <v>32</v>
      </c>
      <c r="C12" s="161" t="s">
        <v>32</v>
      </c>
      <c r="D12" s="161" t="s">
        <v>32</v>
      </c>
      <c r="E12" s="161" t="s">
        <v>32</v>
      </c>
    </row>
  </sheetData>
  <sheetProtection algorithmName="SHA-512" hashValue="c0ZDWESplZXzgtv+VVqP8Q7bIAYuOrdwVkGYvpgRHcX3KyAmXJ8fOV/1DgL6OTLpQmsY7rjgsWqgbw5GzRCeTA==" saltValue="gXFZztHCsMrUI9g9jArmJA==" spinCount="100000" sheet="1" objects="1" scenarios="1"/>
  <protectedRanges>
    <protectedRange sqref="D7:E10" name="Changes to Bid Application 1"/>
  </protectedRanges>
  <mergeCells count="2">
    <mergeCell ref="B2:E2"/>
    <mergeCell ref="B4:E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79998168889431442"/>
  </sheetPr>
  <dimension ref="B1:Y28"/>
  <sheetViews>
    <sheetView topLeftCell="A4" zoomScale="90" zoomScaleNormal="90" workbookViewId="0">
      <selection activeCell="W10" sqref="W10"/>
    </sheetView>
  </sheetViews>
  <sheetFormatPr defaultColWidth="9.1796875" defaultRowHeight="14.5"/>
  <cols>
    <col min="1" max="1" width="9.1796875" style="25"/>
    <col min="2" max="2" width="26.81640625" style="25" customWidth="1"/>
    <col min="3" max="3" width="17" style="25" customWidth="1"/>
    <col min="4" max="4" width="29.453125" style="25" customWidth="1"/>
    <col min="5" max="8" width="15.54296875" style="25" customWidth="1"/>
    <col min="9" max="9" width="16.54296875" style="25" customWidth="1"/>
    <col min="10" max="13" width="15.54296875" style="25" customWidth="1"/>
    <col min="14" max="14" width="15.81640625" style="25" customWidth="1"/>
    <col min="15" max="18" width="15.54296875" style="25" customWidth="1"/>
    <col min="19" max="19" width="17.81640625" style="25" customWidth="1"/>
    <col min="20" max="23" width="15.54296875" style="25" customWidth="1"/>
    <col min="24" max="24" width="17.54296875" style="25" customWidth="1"/>
    <col min="25" max="25" width="27.81640625" style="25" customWidth="1"/>
    <col min="26" max="16384" width="9.1796875" style="25"/>
  </cols>
  <sheetData>
    <row r="1" spans="2:25" ht="15" thickBot="1"/>
    <row r="2" spans="2:25" ht="20.5" thickBot="1">
      <c r="B2" s="281" t="s">
        <v>11</v>
      </c>
      <c r="C2" s="282"/>
      <c r="D2" s="282"/>
      <c r="E2" s="282"/>
      <c r="F2" s="282"/>
      <c r="G2" s="282"/>
      <c r="H2" s="282"/>
      <c r="I2" s="282"/>
      <c r="J2" s="282"/>
      <c r="K2" s="282"/>
      <c r="L2" s="282"/>
      <c r="M2" s="282"/>
      <c r="N2" s="282"/>
      <c r="O2" s="282"/>
      <c r="P2" s="282"/>
      <c r="Q2" s="282"/>
      <c r="R2" s="282"/>
      <c r="S2" s="282"/>
      <c r="T2" s="282"/>
      <c r="U2" s="282"/>
      <c r="V2" s="282"/>
      <c r="W2" s="282"/>
      <c r="X2" s="282"/>
      <c r="Y2" s="283"/>
    </row>
    <row r="4" spans="2:25" ht="212.5" customHeight="1">
      <c r="B4" s="263" t="s">
        <v>664</v>
      </c>
      <c r="C4" s="264"/>
      <c r="D4" s="264"/>
      <c r="E4" s="264"/>
      <c r="F4" s="264"/>
      <c r="G4" s="264"/>
      <c r="H4" s="264"/>
      <c r="I4" s="264"/>
      <c r="J4" s="264"/>
      <c r="K4" s="264"/>
      <c r="L4" s="264"/>
      <c r="M4" s="264"/>
      <c r="N4" s="264"/>
      <c r="O4" s="264"/>
      <c r="P4" s="264"/>
      <c r="Q4" s="264"/>
      <c r="R4" s="264"/>
      <c r="S4" s="264"/>
      <c r="T4" s="264"/>
      <c r="U4" s="264"/>
      <c r="V4" s="264"/>
      <c r="W4" s="264"/>
      <c r="X4" s="264"/>
      <c r="Y4" s="265"/>
    </row>
    <row r="5" spans="2:25" ht="15" customHeight="1" thickBot="1">
      <c r="B5" s="75"/>
      <c r="C5" s="75"/>
      <c r="D5" s="75"/>
      <c r="E5" s="75"/>
      <c r="F5" s="75"/>
      <c r="G5" s="75"/>
      <c r="H5" s="75"/>
      <c r="I5" s="75"/>
      <c r="J5" s="75"/>
      <c r="K5" s="75"/>
      <c r="L5" s="75"/>
      <c r="M5" s="75"/>
      <c r="N5" s="75"/>
      <c r="O5" s="75"/>
      <c r="P5" s="75"/>
      <c r="Q5" s="75"/>
      <c r="R5" s="75"/>
      <c r="S5" s="75"/>
      <c r="T5" s="75"/>
      <c r="U5" s="75"/>
      <c r="V5" s="75"/>
      <c r="W5" s="75"/>
      <c r="X5" s="75"/>
      <c r="Y5" s="75"/>
    </row>
    <row r="6" spans="2:25" ht="14.5" hidden="1" customHeight="1" thickBot="1">
      <c r="B6" s="207" t="s">
        <v>75</v>
      </c>
      <c r="C6" s="208" t="s">
        <v>76</v>
      </c>
      <c r="D6" s="209" t="s">
        <v>77</v>
      </c>
      <c r="E6" s="207" t="s">
        <v>78</v>
      </c>
      <c r="F6" s="208" t="s">
        <v>79</v>
      </c>
      <c r="G6" s="208" t="s">
        <v>80</v>
      </c>
      <c r="H6" s="208" t="s">
        <v>81</v>
      </c>
      <c r="I6" s="209" t="s">
        <v>82</v>
      </c>
      <c r="J6" s="207" t="s">
        <v>83</v>
      </c>
      <c r="K6" s="208" t="s">
        <v>84</v>
      </c>
      <c r="L6" s="208" t="s">
        <v>85</v>
      </c>
      <c r="M6" s="208" t="s">
        <v>86</v>
      </c>
      <c r="N6" s="209" t="s">
        <v>87</v>
      </c>
      <c r="O6" s="207" t="s">
        <v>88</v>
      </c>
      <c r="P6" s="208" t="s">
        <v>89</v>
      </c>
      <c r="Q6" s="208" t="s">
        <v>90</v>
      </c>
      <c r="R6" s="208" t="s">
        <v>91</v>
      </c>
      <c r="S6" s="209" t="s">
        <v>92</v>
      </c>
      <c r="T6" s="207" t="s">
        <v>93</v>
      </c>
      <c r="U6" s="208" t="s">
        <v>94</v>
      </c>
      <c r="V6" s="208" t="s">
        <v>95</v>
      </c>
      <c r="W6" s="208" t="s">
        <v>96</v>
      </c>
      <c r="X6" s="209" t="s">
        <v>97</v>
      </c>
      <c r="Y6" s="210" t="s">
        <v>98</v>
      </c>
    </row>
    <row r="7" spans="2:25" ht="102" customHeight="1" thickBot="1">
      <c r="B7" s="147" t="s">
        <v>99</v>
      </c>
      <c r="C7" s="151" t="s">
        <v>100</v>
      </c>
      <c r="D7" s="149" t="s">
        <v>101</v>
      </c>
      <c r="E7" s="147" t="s">
        <v>102</v>
      </c>
      <c r="F7" s="147" t="s">
        <v>102</v>
      </c>
      <c r="G7" s="147" t="s">
        <v>102</v>
      </c>
      <c r="H7" s="147" t="s">
        <v>102</v>
      </c>
      <c r="I7" s="147" t="s">
        <v>102</v>
      </c>
      <c r="J7" s="147" t="s">
        <v>103</v>
      </c>
      <c r="K7" s="147" t="s">
        <v>103</v>
      </c>
      <c r="L7" s="147" t="s">
        <v>103</v>
      </c>
      <c r="M7" s="147" t="s">
        <v>103</v>
      </c>
      <c r="N7" s="147" t="s">
        <v>103</v>
      </c>
      <c r="O7" s="147" t="s">
        <v>104</v>
      </c>
      <c r="P7" s="147" t="s">
        <v>104</v>
      </c>
      <c r="Q7" s="147" t="s">
        <v>104</v>
      </c>
      <c r="R7" s="147" t="s">
        <v>104</v>
      </c>
      <c r="S7" s="147" t="s">
        <v>104</v>
      </c>
      <c r="T7" s="147" t="s">
        <v>105</v>
      </c>
      <c r="U7" s="147" t="s">
        <v>105</v>
      </c>
      <c r="V7" s="147" t="s">
        <v>105</v>
      </c>
      <c r="W7" s="147" t="s">
        <v>105</v>
      </c>
      <c r="X7" s="147" t="s">
        <v>105</v>
      </c>
      <c r="Y7" s="190" t="s">
        <v>106</v>
      </c>
    </row>
    <row r="8" spans="2:25" ht="30" customHeight="1" thickBot="1">
      <c r="B8" s="148"/>
      <c r="C8" s="152"/>
      <c r="D8" s="150"/>
      <c r="E8" s="86" t="s">
        <v>107</v>
      </c>
      <c r="F8" s="87" t="s">
        <v>108</v>
      </c>
      <c r="G8" s="87" t="s">
        <v>109</v>
      </c>
      <c r="H8" s="87" t="s">
        <v>110</v>
      </c>
      <c r="I8" s="88" t="s">
        <v>111</v>
      </c>
      <c r="J8" s="89" t="s">
        <v>107</v>
      </c>
      <c r="K8" s="87" t="s">
        <v>108</v>
      </c>
      <c r="L8" s="87" t="s">
        <v>109</v>
      </c>
      <c r="M8" s="87" t="s">
        <v>110</v>
      </c>
      <c r="N8" s="88" t="s">
        <v>111</v>
      </c>
      <c r="O8" s="89" t="s">
        <v>107</v>
      </c>
      <c r="P8" s="87" t="s">
        <v>108</v>
      </c>
      <c r="Q8" s="87" t="s">
        <v>109</v>
      </c>
      <c r="R8" s="87" t="s">
        <v>110</v>
      </c>
      <c r="S8" s="88" t="s">
        <v>111</v>
      </c>
      <c r="T8" s="90" t="s">
        <v>107</v>
      </c>
      <c r="U8" s="91" t="s">
        <v>108</v>
      </c>
      <c r="V8" s="91" t="s">
        <v>109</v>
      </c>
      <c r="W8" s="91" t="s">
        <v>110</v>
      </c>
      <c r="X8" s="92" t="s">
        <v>111</v>
      </c>
      <c r="Y8" s="191"/>
    </row>
    <row r="9" spans="2:25" ht="30" customHeight="1" thickBot="1">
      <c r="B9" s="153" t="s">
        <v>112</v>
      </c>
      <c r="C9" s="217" t="s">
        <v>542</v>
      </c>
      <c r="D9" s="218"/>
      <c r="E9" s="51"/>
      <c r="F9" s="52"/>
      <c r="G9" s="237"/>
      <c r="H9" s="237"/>
      <c r="I9" s="95">
        <f>SUM(E9:H9)</f>
        <v>0</v>
      </c>
      <c r="J9" s="237"/>
      <c r="K9" s="237"/>
      <c r="L9" s="237"/>
      <c r="M9" s="237"/>
      <c r="N9" s="95">
        <f t="shared" ref="N9:N19" si="0">SUM(J9:M9)</f>
        <v>0</v>
      </c>
      <c r="O9" s="237"/>
      <c r="P9" s="237"/>
      <c r="Q9" s="237"/>
      <c r="R9" s="237"/>
      <c r="S9" s="95">
        <f t="shared" ref="S9:S19" si="1">SUM(O9:R9)</f>
        <v>0</v>
      </c>
      <c r="T9" s="52"/>
      <c r="U9" s="52"/>
      <c r="V9" s="52"/>
      <c r="W9" s="52"/>
      <c r="X9" s="95">
        <f t="shared" ref="X9:X19" si="2">SUM(T9:W9)</f>
        <v>0</v>
      </c>
      <c r="Y9" s="192">
        <f t="shared" ref="Y9:Y19" si="3">SUM(X9,S9,N9,I9)</f>
        <v>0</v>
      </c>
    </row>
    <row r="10" spans="2:25" ht="30" customHeight="1" thickBot="1">
      <c r="B10" s="70" t="s">
        <v>734</v>
      </c>
      <c r="C10" s="219" t="s">
        <v>542</v>
      </c>
      <c r="D10" s="220" t="s">
        <v>740</v>
      </c>
      <c r="E10" s="53"/>
      <c r="F10" s="54"/>
      <c r="G10" s="237"/>
      <c r="H10" s="237"/>
      <c r="I10" s="95">
        <f t="shared" ref="I10:I19" si="4">SUM(E10:H10)</f>
        <v>0</v>
      </c>
      <c r="J10" s="237"/>
      <c r="K10" s="237"/>
      <c r="L10" s="237"/>
      <c r="M10" s="237"/>
      <c r="N10" s="95">
        <f t="shared" si="0"/>
        <v>0</v>
      </c>
      <c r="O10" s="237"/>
      <c r="P10" s="237"/>
      <c r="Q10" s="237"/>
      <c r="R10" s="237"/>
      <c r="S10" s="95">
        <f t="shared" si="1"/>
        <v>0</v>
      </c>
      <c r="T10" s="237"/>
      <c r="U10" s="237"/>
      <c r="V10" s="237"/>
      <c r="W10" s="237"/>
      <c r="X10" s="95">
        <f t="shared" si="2"/>
        <v>0</v>
      </c>
      <c r="Y10" s="192">
        <f t="shared" si="3"/>
        <v>0</v>
      </c>
    </row>
    <row r="11" spans="2:25" ht="30" customHeight="1" thickBot="1">
      <c r="B11" s="70"/>
      <c r="C11" s="219"/>
      <c r="D11" s="220"/>
      <c r="E11" s="53"/>
      <c r="F11" s="54"/>
      <c r="G11" s="54"/>
      <c r="H11" s="54"/>
      <c r="I11" s="95">
        <f t="shared" si="4"/>
        <v>0</v>
      </c>
      <c r="J11" s="63"/>
      <c r="K11" s="54"/>
      <c r="L11" s="54"/>
      <c r="M11" s="54"/>
      <c r="N11" s="95">
        <f t="shared" si="0"/>
        <v>0</v>
      </c>
      <c r="O11" s="63"/>
      <c r="P11" s="54"/>
      <c r="Q11" s="54"/>
      <c r="R11" s="54"/>
      <c r="S11" s="95">
        <f t="shared" si="1"/>
        <v>0</v>
      </c>
      <c r="T11" s="63"/>
      <c r="U11" s="54"/>
      <c r="V11" s="54"/>
      <c r="W11" s="54"/>
      <c r="X11" s="95">
        <f t="shared" si="2"/>
        <v>0</v>
      </c>
      <c r="Y11" s="192">
        <f t="shared" si="3"/>
        <v>0</v>
      </c>
    </row>
    <row r="12" spans="2:25" ht="30" customHeight="1" thickBot="1">
      <c r="B12" s="70"/>
      <c r="C12" s="219"/>
      <c r="D12" s="220"/>
      <c r="E12" s="53"/>
      <c r="F12" s="54"/>
      <c r="G12" s="54"/>
      <c r="H12" s="54"/>
      <c r="I12" s="95">
        <f t="shared" si="4"/>
        <v>0</v>
      </c>
      <c r="J12" s="63"/>
      <c r="K12" s="54"/>
      <c r="L12" s="54"/>
      <c r="M12" s="54"/>
      <c r="N12" s="95">
        <f t="shared" si="0"/>
        <v>0</v>
      </c>
      <c r="O12" s="63"/>
      <c r="P12" s="54"/>
      <c r="Q12" s="54"/>
      <c r="R12" s="54"/>
      <c r="S12" s="95">
        <f t="shared" si="1"/>
        <v>0</v>
      </c>
      <c r="T12" s="63"/>
      <c r="U12" s="54"/>
      <c r="V12" s="54"/>
      <c r="W12" s="54"/>
      <c r="X12" s="95">
        <f t="shared" si="2"/>
        <v>0</v>
      </c>
      <c r="Y12" s="192">
        <f t="shared" si="3"/>
        <v>0</v>
      </c>
    </row>
    <row r="13" spans="2:25" ht="30" customHeight="1" thickBot="1">
      <c r="B13" s="70"/>
      <c r="C13" s="219"/>
      <c r="D13" s="220"/>
      <c r="E13" s="53"/>
      <c r="F13" s="54"/>
      <c r="G13" s="54"/>
      <c r="H13" s="54"/>
      <c r="I13" s="95">
        <f t="shared" si="4"/>
        <v>0</v>
      </c>
      <c r="J13" s="63"/>
      <c r="K13" s="54"/>
      <c r="L13" s="54"/>
      <c r="M13" s="54"/>
      <c r="N13" s="95">
        <f t="shared" si="0"/>
        <v>0</v>
      </c>
      <c r="O13" s="63"/>
      <c r="P13" s="54"/>
      <c r="Q13" s="54"/>
      <c r="R13" s="54"/>
      <c r="S13" s="95">
        <f t="shared" si="1"/>
        <v>0</v>
      </c>
      <c r="T13" s="63"/>
      <c r="U13" s="54"/>
      <c r="V13" s="54"/>
      <c r="W13" s="54"/>
      <c r="X13" s="95">
        <f t="shared" si="2"/>
        <v>0</v>
      </c>
      <c r="Y13" s="192">
        <f t="shared" si="3"/>
        <v>0</v>
      </c>
    </row>
    <row r="14" spans="2:25" ht="30" customHeight="1" thickBot="1">
      <c r="B14" s="70"/>
      <c r="C14" s="219"/>
      <c r="D14" s="221"/>
      <c r="E14" s="53"/>
      <c r="F14" s="54"/>
      <c r="G14" s="54"/>
      <c r="H14" s="54"/>
      <c r="I14" s="95">
        <f t="shared" si="4"/>
        <v>0</v>
      </c>
      <c r="J14" s="63"/>
      <c r="K14" s="54"/>
      <c r="L14" s="54"/>
      <c r="M14" s="54"/>
      <c r="N14" s="95">
        <f t="shared" si="0"/>
        <v>0</v>
      </c>
      <c r="O14" s="63"/>
      <c r="P14" s="54"/>
      <c r="Q14" s="54"/>
      <c r="R14" s="54"/>
      <c r="S14" s="95">
        <f t="shared" si="1"/>
        <v>0</v>
      </c>
      <c r="T14" s="63"/>
      <c r="U14" s="54"/>
      <c r="V14" s="54"/>
      <c r="W14" s="54"/>
      <c r="X14" s="95">
        <f t="shared" si="2"/>
        <v>0</v>
      </c>
      <c r="Y14" s="192">
        <f t="shared" si="3"/>
        <v>0</v>
      </c>
    </row>
    <row r="15" spans="2:25" ht="30" customHeight="1" thickBot="1">
      <c r="B15" s="70"/>
      <c r="C15" s="219"/>
      <c r="D15" s="221"/>
      <c r="E15" s="53"/>
      <c r="F15" s="54"/>
      <c r="G15" s="54"/>
      <c r="H15" s="54"/>
      <c r="I15" s="95">
        <f t="shared" si="4"/>
        <v>0</v>
      </c>
      <c r="J15" s="63"/>
      <c r="K15" s="54"/>
      <c r="L15" s="54"/>
      <c r="M15" s="54"/>
      <c r="N15" s="95">
        <f t="shared" si="0"/>
        <v>0</v>
      </c>
      <c r="O15" s="63"/>
      <c r="P15" s="54"/>
      <c r="Q15" s="54"/>
      <c r="R15" s="54"/>
      <c r="S15" s="95">
        <f t="shared" si="1"/>
        <v>0</v>
      </c>
      <c r="T15" s="63"/>
      <c r="U15" s="54"/>
      <c r="V15" s="54"/>
      <c r="W15" s="54"/>
      <c r="X15" s="95">
        <f t="shared" si="2"/>
        <v>0</v>
      </c>
      <c r="Y15" s="192">
        <f t="shared" si="3"/>
        <v>0</v>
      </c>
    </row>
    <row r="16" spans="2:25" ht="30" customHeight="1" thickBot="1">
      <c r="B16" s="70"/>
      <c r="C16" s="219"/>
      <c r="D16" s="221"/>
      <c r="E16" s="53"/>
      <c r="F16" s="54"/>
      <c r="G16" s="54"/>
      <c r="H16" s="54"/>
      <c r="I16" s="95">
        <f t="shared" si="4"/>
        <v>0</v>
      </c>
      <c r="J16" s="63"/>
      <c r="K16" s="54"/>
      <c r="L16" s="54"/>
      <c r="M16" s="54"/>
      <c r="N16" s="95">
        <f t="shared" si="0"/>
        <v>0</v>
      </c>
      <c r="O16" s="63"/>
      <c r="P16" s="54"/>
      <c r="Q16" s="54"/>
      <c r="R16" s="54"/>
      <c r="S16" s="95">
        <f t="shared" si="1"/>
        <v>0</v>
      </c>
      <c r="T16" s="63"/>
      <c r="U16" s="54"/>
      <c r="V16" s="54"/>
      <c r="W16" s="54"/>
      <c r="X16" s="95">
        <f t="shared" si="2"/>
        <v>0</v>
      </c>
      <c r="Y16" s="192">
        <f t="shared" si="3"/>
        <v>0</v>
      </c>
    </row>
    <row r="17" spans="2:25" ht="30" customHeight="1" thickBot="1">
      <c r="B17" s="70"/>
      <c r="C17" s="219"/>
      <c r="D17" s="220"/>
      <c r="E17" s="53"/>
      <c r="F17" s="54"/>
      <c r="G17" s="54"/>
      <c r="H17" s="54"/>
      <c r="I17" s="95">
        <f t="shared" si="4"/>
        <v>0</v>
      </c>
      <c r="J17" s="63"/>
      <c r="K17" s="54"/>
      <c r="L17" s="54"/>
      <c r="M17" s="54"/>
      <c r="N17" s="95">
        <f t="shared" si="0"/>
        <v>0</v>
      </c>
      <c r="O17" s="63"/>
      <c r="P17" s="54"/>
      <c r="Q17" s="54"/>
      <c r="R17" s="54"/>
      <c r="S17" s="95">
        <f t="shared" si="1"/>
        <v>0</v>
      </c>
      <c r="T17" s="63"/>
      <c r="U17" s="54"/>
      <c r="V17" s="54"/>
      <c r="W17" s="54"/>
      <c r="X17" s="95">
        <f t="shared" si="2"/>
        <v>0</v>
      </c>
      <c r="Y17" s="192">
        <f t="shared" si="3"/>
        <v>0</v>
      </c>
    </row>
    <row r="18" spans="2:25" ht="30" customHeight="1" thickBot="1">
      <c r="B18" s="70"/>
      <c r="C18" s="219"/>
      <c r="D18" s="221"/>
      <c r="E18" s="53"/>
      <c r="F18" s="54"/>
      <c r="G18" s="54"/>
      <c r="H18" s="54"/>
      <c r="I18" s="95">
        <f t="shared" si="4"/>
        <v>0</v>
      </c>
      <c r="J18" s="63"/>
      <c r="K18" s="54"/>
      <c r="L18" s="54"/>
      <c r="M18" s="54"/>
      <c r="N18" s="95">
        <f t="shared" si="0"/>
        <v>0</v>
      </c>
      <c r="O18" s="63"/>
      <c r="P18" s="54"/>
      <c r="Q18" s="54"/>
      <c r="R18" s="54"/>
      <c r="S18" s="95">
        <f t="shared" si="1"/>
        <v>0</v>
      </c>
      <c r="T18" s="63"/>
      <c r="U18" s="54"/>
      <c r="V18" s="54"/>
      <c r="W18" s="54"/>
      <c r="X18" s="95">
        <f t="shared" si="2"/>
        <v>0</v>
      </c>
      <c r="Y18" s="192">
        <f t="shared" si="3"/>
        <v>0</v>
      </c>
    </row>
    <row r="19" spans="2:25" ht="30" customHeight="1" thickBot="1">
      <c r="B19" s="70"/>
      <c r="C19" s="222"/>
      <c r="D19" s="223"/>
      <c r="E19" s="53"/>
      <c r="F19" s="54"/>
      <c r="G19" s="54"/>
      <c r="H19" s="54"/>
      <c r="I19" s="95">
        <f t="shared" si="4"/>
        <v>0</v>
      </c>
      <c r="J19" s="63"/>
      <c r="K19" s="54"/>
      <c r="L19" s="54"/>
      <c r="M19" s="54"/>
      <c r="N19" s="95">
        <f t="shared" si="0"/>
        <v>0</v>
      </c>
      <c r="O19" s="63"/>
      <c r="P19" s="54"/>
      <c r="Q19" s="54"/>
      <c r="R19" s="54"/>
      <c r="S19" s="95">
        <f t="shared" si="1"/>
        <v>0</v>
      </c>
      <c r="T19" s="63"/>
      <c r="U19" s="54"/>
      <c r="V19" s="54"/>
      <c r="W19" s="54"/>
      <c r="X19" s="95">
        <f t="shared" si="2"/>
        <v>0</v>
      </c>
      <c r="Y19" s="192">
        <f t="shared" si="3"/>
        <v>0</v>
      </c>
    </row>
    <row r="20" spans="2:25" ht="17">
      <c r="B20" s="193" t="s">
        <v>113</v>
      </c>
      <c r="C20" s="193"/>
      <c r="D20" s="193"/>
      <c r="E20" s="95">
        <f t="shared" ref="E20:Y20" si="5">SUM(E9:E19)</f>
        <v>0</v>
      </c>
      <c r="F20" s="95">
        <f t="shared" si="5"/>
        <v>0</v>
      </c>
      <c r="G20" s="95">
        <f t="shared" si="5"/>
        <v>0</v>
      </c>
      <c r="H20" s="104">
        <f t="shared" si="5"/>
        <v>0</v>
      </c>
      <c r="I20" s="95">
        <f>SUM(I9:I19)</f>
        <v>0</v>
      </c>
      <c r="J20" s="104">
        <f t="shared" si="5"/>
        <v>0</v>
      </c>
      <c r="K20" s="104">
        <f t="shared" si="5"/>
        <v>0</v>
      </c>
      <c r="L20" s="104">
        <f t="shared" si="5"/>
        <v>0</v>
      </c>
      <c r="M20" s="104">
        <f t="shared" si="5"/>
        <v>0</v>
      </c>
      <c r="N20" s="95">
        <f t="shared" si="5"/>
        <v>0</v>
      </c>
      <c r="O20" s="104">
        <f t="shared" si="5"/>
        <v>0</v>
      </c>
      <c r="P20" s="104">
        <f t="shared" si="5"/>
        <v>0</v>
      </c>
      <c r="Q20" s="104">
        <f t="shared" si="5"/>
        <v>0</v>
      </c>
      <c r="R20" s="104">
        <f t="shared" si="5"/>
        <v>0</v>
      </c>
      <c r="S20" s="95">
        <f t="shared" si="5"/>
        <v>0</v>
      </c>
      <c r="T20" s="104">
        <f t="shared" si="5"/>
        <v>0</v>
      </c>
      <c r="U20" s="104">
        <f t="shared" si="5"/>
        <v>0</v>
      </c>
      <c r="V20" s="104">
        <f t="shared" si="5"/>
        <v>0</v>
      </c>
      <c r="W20" s="104">
        <f t="shared" si="5"/>
        <v>0</v>
      </c>
      <c r="X20" s="95">
        <f t="shared" si="5"/>
        <v>0</v>
      </c>
      <c r="Y20" s="194">
        <f t="shared" si="5"/>
        <v>0</v>
      </c>
    </row>
    <row r="21" spans="2:25" ht="15" thickBot="1"/>
    <row r="22" spans="2:25" ht="41" thickBot="1">
      <c r="B22" s="93" t="s">
        <v>114</v>
      </c>
      <c r="C22" s="93" t="s">
        <v>115</v>
      </c>
      <c r="D22" s="93" t="s">
        <v>116</v>
      </c>
      <c r="E22" s="93" t="s">
        <v>117</v>
      </c>
      <c r="H22" s="272" t="s">
        <v>118</v>
      </c>
      <c r="I22" s="273"/>
      <c r="J22" s="273"/>
      <c r="K22" s="273"/>
      <c r="L22" s="274"/>
    </row>
    <row r="23" spans="2:25" ht="56.5" customHeight="1">
      <c r="B23" s="96" t="s">
        <v>741</v>
      </c>
      <c r="C23" s="64" t="s">
        <v>742</v>
      </c>
      <c r="D23" s="64" t="s">
        <v>743</v>
      </c>
      <c r="E23" s="65">
        <v>44621</v>
      </c>
      <c r="H23" s="275" t="s">
        <v>761</v>
      </c>
      <c r="I23" s="276"/>
      <c r="J23" s="276"/>
      <c r="K23" s="276"/>
      <c r="L23" s="277"/>
    </row>
    <row r="24" spans="2:25" ht="45.75" customHeight="1">
      <c r="B24" s="97" t="s">
        <v>744</v>
      </c>
      <c r="C24" s="66" t="s">
        <v>745</v>
      </c>
      <c r="D24" s="66" t="s">
        <v>756</v>
      </c>
      <c r="E24" s="67">
        <v>44531</v>
      </c>
      <c r="H24" s="275"/>
      <c r="I24" s="276"/>
      <c r="J24" s="276"/>
      <c r="K24" s="276"/>
      <c r="L24" s="277"/>
    </row>
    <row r="25" spans="2:25" ht="44.5" customHeight="1">
      <c r="B25" s="97"/>
      <c r="C25" s="66"/>
      <c r="D25" s="66"/>
      <c r="E25" s="67"/>
      <c r="H25" s="275"/>
      <c r="I25" s="276"/>
      <c r="J25" s="276"/>
      <c r="K25" s="276"/>
      <c r="L25" s="277"/>
    </row>
    <row r="26" spans="2:25" ht="56.5" customHeight="1" thickBot="1">
      <c r="B26" s="98"/>
      <c r="C26" s="68"/>
      <c r="D26" s="68"/>
      <c r="E26" s="69"/>
      <c r="H26" s="278"/>
      <c r="I26" s="279"/>
      <c r="J26" s="279"/>
      <c r="K26" s="279"/>
      <c r="L26" s="280"/>
    </row>
    <row r="28" spans="2:25">
      <c r="B28" s="127" t="s">
        <v>32</v>
      </c>
      <c r="C28" s="127" t="s">
        <v>32</v>
      </c>
      <c r="D28" s="127" t="s">
        <v>32</v>
      </c>
      <c r="E28" s="127" t="s">
        <v>32</v>
      </c>
      <c r="F28" s="127" t="s">
        <v>32</v>
      </c>
      <c r="G28" s="127" t="s">
        <v>32</v>
      </c>
      <c r="H28" s="127" t="s">
        <v>32</v>
      </c>
      <c r="I28" s="127" t="s">
        <v>32</v>
      </c>
      <c r="J28" s="127" t="s">
        <v>32</v>
      </c>
      <c r="K28" s="127" t="s">
        <v>32</v>
      </c>
      <c r="L28" s="127" t="s">
        <v>32</v>
      </c>
      <c r="M28" s="127" t="s">
        <v>32</v>
      </c>
      <c r="N28" s="127" t="s">
        <v>32</v>
      </c>
      <c r="O28" s="127" t="s">
        <v>32</v>
      </c>
      <c r="P28" s="127" t="s">
        <v>32</v>
      </c>
      <c r="Q28" s="127" t="s">
        <v>32</v>
      </c>
      <c r="R28" s="127" t="s">
        <v>32</v>
      </c>
      <c r="S28" s="127" t="s">
        <v>32</v>
      </c>
      <c r="T28" s="127" t="s">
        <v>32</v>
      </c>
      <c r="U28" s="127" t="s">
        <v>32</v>
      </c>
      <c r="V28" s="127" t="s">
        <v>32</v>
      </c>
      <c r="W28" s="127" t="s">
        <v>32</v>
      </c>
      <c r="X28" s="127" t="s">
        <v>32</v>
      </c>
      <c r="Y28" s="127" t="s">
        <v>32</v>
      </c>
    </row>
  </sheetData>
  <sheetProtection algorithmName="SHA-512" hashValue="hnq+ayCNSCEMpRgDB43M6JHu7gjnOggDkd6l1PBx2ZU95qq0aD/3GMDT8spGezExWFJ0coC0d6plTYIU7aB+Tg==" saltValue="kG7xLCBLBNCKDpUmF8WHSg==" spinCount="100000" sheet="1" objects="1" scenarios="1"/>
  <protectedRanges>
    <protectedRange sqref="T9:W19" name="FPbS 4"/>
    <protectedRange sqref="O9:R19" name="FPbS 3"/>
    <protectedRange sqref="J9:M19" name="FPbS 2"/>
    <protectedRange sqref="B10:B19 C9:H19" name="FPbS 1"/>
    <protectedRange sqref="B23:E26" name="FPbS 5"/>
    <protectedRange sqref="H23" name="FPbS"/>
  </protectedRanges>
  <mergeCells count="4">
    <mergeCell ref="H22:L22"/>
    <mergeCell ref="H23:L26"/>
    <mergeCell ref="B2:Y2"/>
    <mergeCell ref="B4:Y4"/>
  </mergeCells>
  <phoneticPr fontId="50" type="noConversion"/>
  <dataValidations count="4">
    <dataValidation type="list" allowBlank="1" showInputMessage="1" showErrorMessage="1" sqref="C10:C19" xr:uid="{00000000-0002-0000-0300-000000000000}">
      <formula1>"Yes, No"</formula1>
    </dataValidation>
    <dataValidation type="list" allowBlank="1" showInputMessage="1" showErrorMessage="1" sqref="C9" xr:uid="{00000000-0002-0000-0300-000001000000}">
      <formula1>"Yes, No (add details below)"</formula1>
    </dataValidation>
    <dataValidation type="list" allowBlank="1" showInputMessage="1" showErrorMessage="1" sqref="B10:B19" xr:uid="{00000000-0002-0000-0300-000002000000}">
      <formula1>" Local Authority, Other Public Funding, Private Funding, Third Sector Funding, Other Funding inc. In Kind"</formula1>
    </dataValidation>
    <dataValidation type="decimal" operator="greaterThanOrEqual" allowBlank="1" showInputMessage="1" showErrorMessage="1" sqref="E9:H19 J9:M19 O9:R19 T9:W19" xr:uid="{00000000-0002-0000-0300-000003000000}">
      <formula1>0</formula1>
    </dataValidation>
  </dataValidations>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79998168889431442"/>
  </sheetPr>
  <dimension ref="B1:Z25"/>
  <sheetViews>
    <sheetView topLeftCell="I4" zoomScale="101" workbookViewId="0">
      <selection activeCell="S16" sqref="S16"/>
    </sheetView>
  </sheetViews>
  <sheetFormatPr defaultColWidth="9.1796875" defaultRowHeight="14.5"/>
  <cols>
    <col min="1" max="4" width="9.1796875" style="25"/>
    <col min="5" max="5" width="10.54296875" style="25" customWidth="1"/>
    <col min="6" max="9" width="14.54296875" style="25" bestFit="1" customWidth="1"/>
    <col min="10" max="10" width="16.54296875" style="25" customWidth="1"/>
    <col min="11" max="12" width="14.54296875" style="25" bestFit="1" customWidth="1"/>
    <col min="13" max="13" width="15" style="25" bestFit="1" customWidth="1"/>
    <col min="14" max="14" width="14.54296875" style="25" bestFit="1" customWidth="1"/>
    <col min="15" max="15" width="15.81640625" style="25" customWidth="1"/>
    <col min="16" max="19" width="14.54296875" style="25" bestFit="1" customWidth="1"/>
    <col min="20" max="20" width="17.81640625" style="25" customWidth="1"/>
    <col min="21" max="24" width="14.54296875" style="25" bestFit="1" customWidth="1"/>
    <col min="25" max="25" width="17.54296875" style="25" customWidth="1"/>
    <col min="26" max="26" width="25.1796875" style="25" customWidth="1"/>
    <col min="27" max="16384" width="9.1796875" style="25"/>
  </cols>
  <sheetData>
    <row r="1" spans="2:26" ht="15" thickBot="1"/>
    <row r="2" spans="2:26" ht="27.75" customHeight="1" thickBot="1">
      <c r="B2" s="281" t="s">
        <v>119</v>
      </c>
      <c r="C2" s="282"/>
      <c r="D2" s="282"/>
      <c r="E2" s="282"/>
      <c r="F2" s="282"/>
      <c r="G2" s="282"/>
      <c r="H2" s="282"/>
      <c r="I2" s="282"/>
      <c r="J2" s="282"/>
      <c r="K2" s="282"/>
      <c r="L2" s="282"/>
      <c r="M2" s="282"/>
      <c r="N2" s="282"/>
      <c r="O2" s="282"/>
      <c r="P2" s="282"/>
      <c r="Q2" s="282"/>
      <c r="R2" s="282"/>
      <c r="S2" s="282"/>
      <c r="T2" s="282"/>
      <c r="U2" s="282"/>
      <c r="V2" s="282"/>
      <c r="W2" s="282"/>
      <c r="X2" s="282"/>
      <c r="Y2" s="282"/>
      <c r="Z2" s="283"/>
    </row>
    <row r="4" spans="2:26" ht="65.25" customHeight="1">
      <c r="B4" s="305" t="s">
        <v>120</v>
      </c>
      <c r="C4" s="306"/>
      <c r="D4" s="306"/>
      <c r="E4" s="306"/>
      <c r="F4" s="306"/>
      <c r="G4" s="306"/>
      <c r="H4" s="306"/>
      <c r="I4" s="306"/>
      <c r="J4" s="306"/>
      <c r="K4" s="306"/>
      <c r="L4" s="306"/>
      <c r="M4" s="306"/>
      <c r="N4" s="306"/>
      <c r="O4" s="306"/>
      <c r="P4" s="306"/>
      <c r="Q4" s="306"/>
      <c r="R4" s="306"/>
      <c r="S4" s="306"/>
      <c r="T4" s="306"/>
      <c r="U4" s="306"/>
      <c r="V4" s="306"/>
      <c r="W4" s="306"/>
      <c r="X4" s="306"/>
      <c r="Y4" s="306"/>
      <c r="Z4" s="307"/>
    </row>
    <row r="5" spans="2:26" ht="15" thickBot="1"/>
    <row r="6" spans="2:26" ht="14.5" customHeight="1">
      <c r="B6" s="293" t="s">
        <v>121</v>
      </c>
      <c r="C6" s="294"/>
      <c r="D6" s="294"/>
      <c r="E6" s="295"/>
      <c r="F6" s="293" t="s">
        <v>102</v>
      </c>
      <c r="G6" s="294"/>
      <c r="H6" s="294"/>
      <c r="I6" s="294"/>
      <c r="J6" s="295"/>
      <c r="K6" s="293" t="s">
        <v>103</v>
      </c>
      <c r="L6" s="294"/>
      <c r="M6" s="294"/>
      <c r="N6" s="294"/>
      <c r="O6" s="295"/>
      <c r="P6" s="293" t="s">
        <v>104</v>
      </c>
      <c r="Q6" s="294"/>
      <c r="R6" s="294"/>
      <c r="S6" s="294"/>
      <c r="T6" s="295"/>
      <c r="U6" s="293" t="s">
        <v>105</v>
      </c>
      <c r="V6" s="294"/>
      <c r="W6" s="294"/>
      <c r="X6" s="294"/>
      <c r="Y6" s="295"/>
      <c r="Z6" s="302" t="s">
        <v>106</v>
      </c>
    </row>
    <row r="7" spans="2:26" ht="14.5" customHeight="1" thickBot="1">
      <c r="B7" s="296"/>
      <c r="C7" s="297"/>
      <c r="D7" s="297"/>
      <c r="E7" s="298"/>
      <c r="F7" s="299"/>
      <c r="G7" s="300"/>
      <c r="H7" s="300"/>
      <c r="I7" s="300"/>
      <c r="J7" s="301"/>
      <c r="K7" s="299"/>
      <c r="L7" s="300"/>
      <c r="M7" s="300"/>
      <c r="N7" s="300"/>
      <c r="O7" s="301"/>
      <c r="P7" s="299"/>
      <c r="Q7" s="300"/>
      <c r="R7" s="300"/>
      <c r="S7" s="300"/>
      <c r="T7" s="301"/>
      <c r="U7" s="299"/>
      <c r="V7" s="300"/>
      <c r="W7" s="300"/>
      <c r="X7" s="300"/>
      <c r="Y7" s="301"/>
      <c r="Z7" s="303"/>
    </row>
    <row r="8" spans="2:26" ht="28" customHeight="1" thickBot="1">
      <c r="B8" s="299"/>
      <c r="C8" s="300"/>
      <c r="D8" s="300"/>
      <c r="E8" s="301"/>
      <c r="F8" s="99" t="s">
        <v>107</v>
      </c>
      <c r="G8" s="100" t="s">
        <v>108</v>
      </c>
      <c r="H8" s="100" t="s">
        <v>109</v>
      </c>
      <c r="I8" s="100" t="s">
        <v>110</v>
      </c>
      <c r="J8" s="93" t="s">
        <v>111</v>
      </c>
      <c r="K8" s="101" t="s">
        <v>107</v>
      </c>
      <c r="L8" s="102" t="s">
        <v>108</v>
      </c>
      <c r="M8" s="102" t="s">
        <v>109</v>
      </c>
      <c r="N8" s="102" t="s">
        <v>110</v>
      </c>
      <c r="O8" s="93" t="s">
        <v>111</v>
      </c>
      <c r="P8" s="99" t="s">
        <v>107</v>
      </c>
      <c r="Q8" s="100" t="s">
        <v>108</v>
      </c>
      <c r="R8" s="100" t="s">
        <v>109</v>
      </c>
      <c r="S8" s="100" t="s">
        <v>110</v>
      </c>
      <c r="T8" s="93" t="s">
        <v>111</v>
      </c>
      <c r="U8" s="90" t="s">
        <v>107</v>
      </c>
      <c r="V8" s="91" t="s">
        <v>108</v>
      </c>
      <c r="W8" s="91" t="s">
        <v>109</v>
      </c>
      <c r="X8" s="91" t="s">
        <v>110</v>
      </c>
      <c r="Y8" s="103" t="s">
        <v>111</v>
      </c>
      <c r="Z8" s="304"/>
    </row>
    <row r="9" spans="2:26" ht="28" customHeight="1" thickBot="1">
      <c r="B9" s="290" t="s">
        <v>122</v>
      </c>
      <c r="C9" s="291"/>
      <c r="D9" s="291"/>
      <c r="E9" s="292"/>
      <c r="F9" s="51"/>
      <c r="G9" s="52"/>
      <c r="H9" s="238"/>
      <c r="I9" s="238"/>
      <c r="J9" s="104">
        <f t="shared" ref="J9:J16" si="0">SUM(F9:I9)</f>
        <v>0</v>
      </c>
      <c r="K9" s="55"/>
      <c r="L9" s="56"/>
      <c r="M9" s="56"/>
      <c r="N9" s="57"/>
      <c r="O9" s="95">
        <f t="shared" ref="O9:O16" si="1">SUM(K9:N9)</f>
        <v>0</v>
      </c>
      <c r="P9" s="61"/>
      <c r="Q9" s="62"/>
      <c r="R9" s="62"/>
      <c r="S9" s="62"/>
      <c r="T9" s="95">
        <f t="shared" ref="T9:T16" si="2">SUM(P9:S9)</f>
        <v>0</v>
      </c>
      <c r="U9" s="61"/>
      <c r="V9" s="62"/>
      <c r="W9" s="62"/>
      <c r="X9" s="62"/>
      <c r="Y9" s="95">
        <f t="shared" ref="Y9:Y16" si="3">SUM(U9:X9)</f>
        <v>0</v>
      </c>
      <c r="Z9" s="11">
        <f t="shared" ref="Z9:Z16" si="4">SUM(Y9,T9,O9,J9)</f>
        <v>0</v>
      </c>
    </row>
    <row r="10" spans="2:26" ht="28" customHeight="1" thickBot="1">
      <c r="B10" s="284" t="s">
        <v>123</v>
      </c>
      <c r="C10" s="285"/>
      <c r="D10" s="285"/>
      <c r="E10" s="286"/>
      <c r="F10" s="53"/>
      <c r="G10" s="54"/>
      <c r="H10" s="54"/>
      <c r="I10" s="54"/>
      <c r="J10" s="104">
        <f t="shared" si="0"/>
        <v>0</v>
      </c>
      <c r="K10" s="58"/>
      <c r="L10" s="59"/>
      <c r="M10" s="59"/>
      <c r="N10" s="60"/>
      <c r="O10" s="95">
        <f t="shared" si="1"/>
        <v>0</v>
      </c>
      <c r="P10" s="63"/>
      <c r="Q10" s="54"/>
      <c r="R10" s="54"/>
      <c r="S10" s="54"/>
      <c r="T10" s="95">
        <f t="shared" si="2"/>
        <v>0</v>
      </c>
      <c r="U10" s="63"/>
      <c r="V10" s="54"/>
      <c r="W10" s="54"/>
      <c r="X10" s="54"/>
      <c r="Y10" s="95">
        <f t="shared" si="3"/>
        <v>0</v>
      </c>
      <c r="Z10" s="11">
        <f t="shared" si="4"/>
        <v>0</v>
      </c>
    </row>
    <row r="11" spans="2:26" ht="28" customHeight="1" thickBot="1">
      <c r="B11" s="284" t="s">
        <v>124</v>
      </c>
      <c r="C11" s="285"/>
      <c r="D11" s="285"/>
      <c r="E11" s="286"/>
      <c r="F11" s="53"/>
      <c r="G11" s="54"/>
      <c r="H11" s="54"/>
      <c r="I11" s="54"/>
      <c r="J11" s="104">
        <f t="shared" si="0"/>
        <v>0</v>
      </c>
      <c r="K11" s="58"/>
      <c r="L11" s="59"/>
      <c r="M11" s="59"/>
      <c r="N11" s="60"/>
      <c r="O11" s="95">
        <f t="shared" si="1"/>
        <v>0</v>
      </c>
      <c r="P11" s="63"/>
      <c r="Q11" s="54"/>
      <c r="R11" s="54"/>
      <c r="S11" s="54"/>
      <c r="T11" s="95">
        <f t="shared" si="2"/>
        <v>0</v>
      </c>
      <c r="U11" s="63"/>
      <c r="V11" s="54"/>
      <c r="W11" s="54"/>
      <c r="X11" s="54"/>
      <c r="Y11" s="95">
        <f t="shared" si="3"/>
        <v>0</v>
      </c>
      <c r="Z11" s="11">
        <f t="shared" si="4"/>
        <v>0</v>
      </c>
    </row>
    <row r="12" spans="2:26" ht="28" customHeight="1" thickBot="1">
      <c r="B12" s="284" t="s">
        <v>125</v>
      </c>
      <c r="C12" s="285"/>
      <c r="D12" s="285"/>
      <c r="E12" s="286"/>
      <c r="F12" s="53"/>
      <c r="G12" s="54"/>
      <c r="H12" s="54"/>
      <c r="I12" s="54"/>
      <c r="J12" s="104">
        <f t="shared" si="0"/>
        <v>0</v>
      </c>
      <c r="K12" s="58"/>
      <c r="L12" s="59"/>
      <c r="M12" s="59"/>
      <c r="N12" s="60"/>
      <c r="O12" s="95">
        <f t="shared" si="1"/>
        <v>0</v>
      </c>
      <c r="P12" s="63"/>
      <c r="Q12" s="54"/>
      <c r="R12" s="54"/>
      <c r="S12" s="54"/>
      <c r="T12" s="95">
        <f t="shared" si="2"/>
        <v>0</v>
      </c>
      <c r="U12" s="63"/>
      <c r="V12" s="54"/>
      <c r="W12" s="54"/>
      <c r="X12" s="54"/>
      <c r="Y12" s="95">
        <f t="shared" si="3"/>
        <v>0</v>
      </c>
      <c r="Z12" s="11">
        <f t="shared" si="4"/>
        <v>0</v>
      </c>
    </row>
    <row r="13" spans="2:26" ht="28" customHeight="1" thickBot="1">
      <c r="B13" s="284" t="s">
        <v>126</v>
      </c>
      <c r="C13" s="285"/>
      <c r="D13" s="285"/>
      <c r="E13" s="286"/>
      <c r="F13" s="53"/>
      <c r="G13" s="54"/>
      <c r="H13" s="54"/>
      <c r="I13" s="54"/>
      <c r="J13" s="104">
        <f t="shared" si="0"/>
        <v>0</v>
      </c>
      <c r="K13" s="58"/>
      <c r="L13" s="59"/>
      <c r="M13" s="59"/>
      <c r="N13" s="60"/>
      <c r="O13" s="95">
        <f t="shared" si="1"/>
        <v>0</v>
      </c>
      <c r="P13" s="63"/>
      <c r="Q13" s="54"/>
      <c r="R13" s="54"/>
      <c r="S13" s="54"/>
      <c r="T13" s="95">
        <f t="shared" si="2"/>
        <v>0</v>
      </c>
      <c r="U13" s="63"/>
      <c r="V13" s="54"/>
      <c r="W13" s="54"/>
      <c r="X13" s="54"/>
      <c r="Y13" s="95">
        <f t="shared" si="3"/>
        <v>0</v>
      </c>
      <c r="Z13" s="11">
        <f t="shared" si="4"/>
        <v>0</v>
      </c>
    </row>
    <row r="14" spans="2:26" ht="39.75" customHeight="1" thickBot="1">
      <c r="B14" s="284" t="s">
        <v>127</v>
      </c>
      <c r="C14" s="285"/>
      <c r="D14" s="285"/>
      <c r="E14" s="286"/>
      <c r="F14" s="53"/>
      <c r="G14" s="54"/>
      <c r="H14" s="54"/>
      <c r="I14" s="238"/>
      <c r="J14" s="104">
        <f t="shared" si="0"/>
        <v>0</v>
      </c>
      <c r="K14" s="58"/>
      <c r="L14" s="59"/>
      <c r="M14" s="59"/>
      <c r="N14" s="60"/>
      <c r="O14" s="95">
        <f t="shared" si="1"/>
        <v>0</v>
      </c>
      <c r="P14" s="63"/>
      <c r="Q14" s="54"/>
      <c r="R14" s="54"/>
      <c r="S14" s="54"/>
      <c r="T14" s="95">
        <f t="shared" si="2"/>
        <v>0</v>
      </c>
      <c r="U14" s="63"/>
      <c r="V14" s="54"/>
      <c r="W14" s="54"/>
      <c r="X14" s="54"/>
      <c r="Y14" s="95">
        <f t="shared" si="3"/>
        <v>0</v>
      </c>
      <c r="Z14" s="11">
        <f t="shared" si="4"/>
        <v>0</v>
      </c>
    </row>
    <row r="15" spans="2:26" ht="28" customHeight="1" thickBot="1">
      <c r="B15" s="284" t="s">
        <v>128</v>
      </c>
      <c r="C15" s="285"/>
      <c r="D15" s="285"/>
      <c r="E15" s="286"/>
      <c r="F15" s="53"/>
      <c r="G15" s="54"/>
      <c r="H15" s="54"/>
      <c r="I15" s="54"/>
      <c r="J15" s="104">
        <f t="shared" si="0"/>
        <v>0</v>
      </c>
      <c r="K15" s="58"/>
      <c r="L15" s="59"/>
      <c r="M15" s="59"/>
      <c r="N15" s="60"/>
      <c r="O15" s="95">
        <f t="shared" si="1"/>
        <v>0</v>
      </c>
      <c r="P15" s="63"/>
      <c r="Q15" s="54"/>
      <c r="R15" s="54"/>
      <c r="S15" s="54"/>
      <c r="T15" s="95">
        <f t="shared" si="2"/>
        <v>0</v>
      </c>
      <c r="U15" s="53"/>
      <c r="V15" s="54"/>
      <c r="W15" s="54"/>
      <c r="X15" s="54"/>
      <c r="Y15" s="95">
        <f t="shared" si="3"/>
        <v>0</v>
      </c>
      <c r="Z15" s="11">
        <f t="shared" si="4"/>
        <v>0</v>
      </c>
    </row>
    <row r="16" spans="2:26" ht="28" customHeight="1" thickBot="1">
      <c r="B16" s="287" t="s">
        <v>129</v>
      </c>
      <c r="C16" s="288"/>
      <c r="D16" s="288"/>
      <c r="E16" s="289"/>
      <c r="F16" s="53"/>
      <c r="G16" s="54"/>
      <c r="H16" s="54"/>
      <c r="I16" s="54"/>
      <c r="J16" s="104">
        <f t="shared" si="0"/>
        <v>0</v>
      </c>
      <c r="K16" s="238"/>
      <c r="L16" s="238"/>
      <c r="M16" s="238"/>
      <c r="N16" s="238"/>
      <c r="O16" s="95">
        <f t="shared" si="1"/>
        <v>0</v>
      </c>
      <c r="P16" s="238"/>
      <c r="Q16" s="238"/>
      <c r="R16" s="238"/>
      <c r="S16" s="238"/>
      <c r="T16" s="95">
        <f t="shared" si="2"/>
        <v>0</v>
      </c>
      <c r="U16" s="54"/>
      <c r="V16" s="54"/>
      <c r="W16" s="54"/>
      <c r="X16" s="54"/>
      <c r="Y16" s="95">
        <f t="shared" si="3"/>
        <v>0</v>
      </c>
      <c r="Z16" s="11">
        <f t="shared" si="4"/>
        <v>0</v>
      </c>
    </row>
    <row r="17" spans="2:26" ht="25" customHeight="1" thickBot="1">
      <c r="B17" s="284" t="s">
        <v>130</v>
      </c>
      <c r="C17" s="285"/>
      <c r="D17" s="285"/>
      <c r="E17" s="286"/>
      <c r="F17" s="188"/>
      <c r="G17" s="60"/>
      <c r="H17" s="60"/>
      <c r="I17" s="187"/>
      <c r="J17" s="104">
        <f t="shared" ref="J17:J20" si="5">SUM(F17:I17)</f>
        <v>0</v>
      </c>
      <c r="K17" s="58"/>
      <c r="L17" s="59"/>
      <c r="M17" s="59"/>
      <c r="N17" s="187"/>
      <c r="O17" s="95">
        <f t="shared" ref="O17:O20" si="6">SUM(K17:N17)</f>
        <v>0</v>
      </c>
      <c r="P17" s="188"/>
      <c r="Q17" s="60"/>
      <c r="R17" s="60"/>
      <c r="S17" s="187"/>
      <c r="T17" s="95">
        <f t="shared" ref="T17:T20" si="7">SUM(P17:S17)</f>
        <v>0</v>
      </c>
      <c r="U17" s="188"/>
      <c r="V17" s="60"/>
      <c r="W17" s="60"/>
      <c r="X17" s="187"/>
      <c r="Y17" s="95">
        <f t="shared" ref="Y17:Y20" si="8">SUM(U17:X17)</f>
        <v>0</v>
      </c>
      <c r="Z17" s="11">
        <f t="shared" ref="Z17:Z20" si="9">SUM(Y17,T17,O17,J17)</f>
        <v>0</v>
      </c>
    </row>
    <row r="18" spans="2:26" ht="25" customHeight="1" thickBot="1">
      <c r="B18" s="287" t="s">
        <v>131</v>
      </c>
      <c r="C18" s="288"/>
      <c r="D18" s="288"/>
      <c r="E18" s="289"/>
      <c r="F18" s="53"/>
      <c r="G18" s="54"/>
      <c r="H18" s="54"/>
      <c r="I18" s="54"/>
      <c r="J18" s="104">
        <f t="shared" si="5"/>
        <v>0</v>
      </c>
      <c r="K18" s="58"/>
      <c r="L18" s="59"/>
      <c r="M18" s="59"/>
      <c r="N18" s="60"/>
      <c r="O18" s="95">
        <f t="shared" si="6"/>
        <v>0</v>
      </c>
      <c r="P18" s="63"/>
      <c r="Q18" s="54"/>
      <c r="R18" s="54"/>
      <c r="S18" s="54"/>
      <c r="T18" s="95">
        <f t="shared" si="7"/>
        <v>0</v>
      </c>
      <c r="U18" s="63"/>
      <c r="V18" s="54"/>
      <c r="W18" s="54"/>
      <c r="X18" s="54"/>
      <c r="Y18" s="95">
        <f t="shared" si="8"/>
        <v>0</v>
      </c>
      <c r="Z18" s="11">
        <f t="shared" si="9"/>
        <v>0</v>
      </c>
    </row>
    <row r="19" spans="2:26" ht="25" customHeight="1" thickBot="1">
      <c r="B19" s="287" t="s">
        <v>132</v>
      </c>
      <c r="C19" s="288"/>
      <c r="D19" s="288"/>
      <c r="E19" s="289"/>
      <c r="F19" s="53"/>
      <c r="G19" s="54"/>
      <c r="H19" s="54"/>
      <c r="I19" s="54"/>
      <c r="J19" s="104">
        <f t="shared" si="5"/>
        <v>0</v>
      </c>
      <c r="K19" s="58"/>
      <c r="L19" s="59"/>
      <c r="M19" s="59"/>
      <c r="N19" s="60"/>
      <c r="O19" s="95">
        <f t="shared" si="6"/>
        <v>0</v>
      </c>
      <c r="P19" s="63"/>
      <c r="Q19" s="54"/>
      <c r="R19" s="54"/>
      <c r="S19" s="54"/>
      <c r="T19" s="95">
        <f t="shared" si="7"/>
        <v>0</v>
      </c>
      <c r="U19" s="63"/>
      <c r="V19" s="54"/>
      <c r="W19" s="54"/>
      <c r="X19" s="54"/>
      <c r="Y19" s="95">
        <f t="shared" si="8"/>
        <v>0</v>
      </c>
      <c r="Z19" s="11">
        <f t="shared" si="9"/>
        <v>0</v>
      </c>
    </row>
    <row r="20" spans="2:26" ht="25" customHeight="1" thickBot="1">
      <c r="B20" s="287" t="s">
        <v>133</v>
      </c>
      <c r="C20" s="288"/>
      <c r="D20" s="288"/>
      <c r="E20" s="289"/>
      <c r="F20" s="53"/>
      <c r="G20" s="54"/>
      <c r="H20" s="54"/>
      <c r="I20" s="54"/>
      <c r="J20" s="104">
        <f t="shared" si="5"/>
        <v>0</v>
      </c>
      <c r="K20" s="58"/>
      <c r="L20" s="59"/>
      <c r="M20" s="59"/>
      <c r="N20" s="60"/>
      <c r="O20" s="95">
        <f t="shared" si="6"/>
        <v>0</v>
      </c>
      <c r="P20" s="63"/>
      <c r="Q20" s="54"/>
      <c r="R20" s="54"/>
      <c r="S20" s="54"/>
      <c r="T20" s="95">
        <f t="shared" si="7"/>
        <v>0</v>
      </c>
      <c r="U20" s="54"/>
      <c r="V20" s="54"/>
      <c r="W20" s="54"/>
      <c r="X20" s="54"/>
      <c r="Y20" s="95">
        <f t="shared" si="8"/>
        <v>0</v>
      </c>
      <c r="Z20" s="11">
        <f t="shared" si="9"/>
        <v>0</v>
      </c>
    </row>
    <row r="21" spans="2:26" ht="30.75" customHeight="1" thickBot="1">
      <c r="B21" s="308" t="s">
        <v>113</v>
      </c>
      <c r="C21" s="309"/>
      <c r="D21" s="309"/>
      <c r="E21" s="310"/>
      <c r="F21" s="94">
        <f t="shared" ref="F21:Z21" si="10">SUM(F9:F20)</f>
        <v>0</v>
      </c>
      <c r="G21" s="94">
        <f t="shared" si="10"/>
        <v>0</v>
      </c>
      <c r="H21" s="94">
        <f t="shared" si="10"/>
        <v>0</v>
      </c>
      <c r="I21" s="94">
        <f t="shared" si="10"/>
        <v>0</v>
      </c>
      <c r="J21" s="94">
        <f t="shared" si="10"/>
        <v>0</v>
      </c>
      <c r="K21" s="94">
        <f t="shared" si="10"/>
        <v>0</v>
      </c>
      <c r="L21" s="94">
        <f t="shared" si="10"/>
        <v>0</v>
      </c>
      <c r="M21" s="94">
        <f t="shared" si="10"/>
        <v>0</v>
      </c>
      <c r="N21" s="94">
        <f t="shared" si="10"/>
        <v>0</v>
      </c>
      <c r="O21" s="94">
        <f t="shared" si="10"/>
        <v>0</v>
      </c>
      <c r="P21" s="94">
        <f t="shared" si="10"/>
        <v>0</v>
      </c>
      <c r="Q21" s="94">
        <f t="shared" si="10"/>
        <v>0</v>
      </c>
      <c r="R21" s="94">
        <f t="shared" si="10"/>
        <v>0</v>
      </c>
      <c r="S21" s="94">
        <f t="shared" si="10"/>
        <v>0</v>
      </c>
      <c r="T21" s="94">
        <f t="shared" si="10"/>
        <v>0</v>
      </c>
      <c r="U21" s="94">
        <f t="shared" si="10"/>
        <v>0</v>
      </c>
      <c r="V21" s="94">
        <f t="shared" si="10"/>
        <v>0</v>
      </c>
      <c r="W21" s="94">
        <f t="shared" si="10"/>
        <v>0</v>
      </c>
      <c r="X21" s="94">
        <f t="shared" si="10"/>
        <v>0</v>
      </c>
      <c r="Y21" s="94">
        <f t="shared" si="10"/>
        <v>0</v>
      </c>
      <c r="Z21" s="94">
        <f t="shared" si="10"/>
        <v>0</v>
      </c>
    </row>
    <row r="22" spans="2:26" ht="15" thickBot="1"/>
    <row r="23" spans="2:26" ht="15" thickBot="1">
      <c r="B23" s="311" t="s">
        <v>134</v>
      </c>
      <c r="C23" s="312"/>
      <c r="D23" s="312"/>
      <c r="E23" s="313"/>
      <c r="F23" s="314" t="str">
        <f>IF(Z21=IFERROR(INDEX('Funding Profile by Source'!$Y$9:$Y$19,MATCH("LUF",'Funding Profile by Source'!$B$9:$B$19,0)),0),"Grand total matches the LUF total on the 'Funding Profile by Source' tab","Grand total does NOT match the LUF total on the 'Funding Profile by Sources' tab")</f>
        <v>Grand total matches the LUF total on the 'Funding Profile by Source' tab</v>
      </c>
      <c r="G23" s="315"/>
      <c r="H23" s="315"/>
      <c r="I23" s="315"/>
      <c r="J23" s="315"/>
      <c r="K23" s="315"/>
      <c r="L23" s="315"/>
      <c r="M23" s="315"/>
      <c r="N23" s="315"/>
      <c r="O23" s="315"/>
      <c r="P23" s="315"/>
      <c r="Q23" s="315"/>
      <c r="R23" s="315"/>
      <c r="S23" s="315"/>
      <c r="T23" s="315"/>
      <c r="U23" s="315"/>
      <c r="V23" s="315"/>
      <c r="W23" s="315"/>
      <c r="X23" s="315"/>
      <c r="Y23" s="315"/>
      <c r="Z23" s="316"/>
    </row>
    <row r="25" spans="2:26">
      <c r="B25" s="127" t="s">
        <v>32</v>
      </c>
      <c r="C25" s="127" t="s">
        <v>32</v>
      </c>
      <c r="D25" s="127" t="s">
        <v>32</v>
      </c>
      <c r="E25" s="127" t="s">
        <v>32</v>
      </c>
      <c r="F25" s="127" t="s">
        <v>32</v>
      </c>
      <c r="G25" s="127" t="s">
        <v>32</v>
      </c>
      <c r="H25" s="127" t="s">
        <v>32</v>
      </c>
      <c r="I25" s="127" t="s">
        <v>32</v>
      </c>
      <c r="J25" s="127" t="s">
        <v>32</v>
      </c>
      <c r="K25" s="127" t="s">
        <v>32</v>
      </c>
      <c r="L25" s="127" t="s">
        <v>32</v>
      </c>
      <c r="M25" s="127" t="s">
        <v>32</v>
      </c>
      <c r="N25" s="127" t="s">
        <v>32</v>
      </c>
      <c r="O25" s="127" t="s">
        <v>32</v>
      </c>
      <c r="P25" s="127" t="s">
        <v>32</v>
      </c>
      <c r="Q25" s="127" t="s">
        <v>32</v>
      </c>
      <c r="R25" s="127" t="s">
        <v>32</v>
      </c>
      <c r="S25" s="127" t="s">
        <v>32</v>
      </c>
      <c r="T25" s="127" t="s">
        <v>32</v>
      </c>
      <c r="U25" s="127" t="s">
        <v>32</v>
      </c>
      <c r="V25" s="127" t="s">
        <v>32</v>
      </c>
      <c r="W25" s="127" t="s">
        <v>32</v>
      </c>
      <c r="X25" s="127" t="s">
        <v>32</v>
      </c>
      <c r="Y25" s="127" t="s">
        <v>32</v>
      </c>
      <c r="Z25" s="127" t="s">
        <v>32</v>
      </c>
    </row>
  </sheetData>
  <sheetProtection algorithmName="SHA-512" hashValue="ru+MrDgmVMCYUzJT2hIY7K1jxBINkCj/JTRMMiIZ+j8b7EnYyv91DKGFVwD4LmjEJPB2gSZaE6mDJvmISwiCYQ==" saltValue="NcOopcj3KzVD6M3AiIJ+Kg==" spinCount="100000" sheet="1" objects="1" scenarios="1"/>
  <protectedRanges>
    <protectedRange sqref="U9:X20" name="LUF Profile 4"/>
    <protectedRange sqref="P9:S20" name="LUF Profile 3"/>
    <protectedRange sqref="K9:N20" name="LUF Profile 2"/>
    <protectedRange sqref="F9:I20" name="LUF Profile 1"/>
  </protectedRanges>
  <mergeCells count="23">
    <mergeCell ref="B20:E20"/>
    <mergeCell ref="B21:E21"/>
    <mergeCell ref="B23:E23"/>
    <mergeCell ref="F23:Z23"/>
    <mergeCell ref="B17:E17"/>
    <mergeCell ref="B18:E18"/>
    <mergeCell ref="B19:E19"/>
    <mergeCell ref="B2:Z2"/>
    <mergeCell ref="B6:E8"/>
    <mergeCell ref="F6:J7"/>
    <mergeCell ref="K6:O7"/>
    <mergeCell ref="P6:T7"/>
    <mergeCell ref="U6:Y7"/>
    <mergeCell ref="Z6:Z8"/>
    <mergeCell ref="B4:Z4"/>
    <mergeCell ref="B14:E14"/>
    <mergeCell ref="B15:E15"/>
    <mergeCell ref="B16:E16"/>
    <mergeCell ref="B9:E9"/>
    <mergeCell ref="B10:E10"/>
    <mergeCell ref="B11:E11"/>
    <mergeCell ref="B12:E12"/>
    <mergeCell ref="B13:E13"/>
  </mergeCells>
  <conditionalFormatting sqref="F23:Z23">
    <cfRule type="cellIs" dxfId="53" priority="1" operator="equal">
      <formula>"Grand total does NOT match the LUF total on the 'Funding Profile by Sources' tab"</formula>
    </cfRule>
    <cfRule type="cellIs" dxfId="52" priority="2" operator="equal">
      <formula>"Grand total matches the LUF total on the 'Funding Profile by Source' tab"</formula>
    </cfRule>
  </conditionalFormatting>
  <dataValidations count="1">
    <dataValidation type="decimal" operator="greaterThan" allowBlank="1" showInputMessage="1" showErrorMessage="1" sqref="F9:I20 K9:N20 P9:S20 U9:X20" xr:uid="{00000000-0002-0000-0400-000000000000}">
      <formula1>0</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79998168889431442"/>
  </sheetPr>
  <dimension ref="B1:I225"/>
  <sheetViews>
    <sheetView tabSelected="1" topLeftCell="B8" workbookViewId="0">
      <selection activeCell="G56" sqref="G56"/>
    </sheetView>
  </sheetViews>
  <sheetFormatPr defaultColWidth="9.1796875" defaultRowHeight="14"/>
  <cols>
    <col min="1" max="1" width="9.1796875" style="31"/>
    <col min="2" max="2" width="41" style="39" customWidth="1"/>
    <col min="3" max="3" width="14.1796875" style="39" customWidth="1"/>
    <col min="4" max="4" width="21" style="39" customWidth="1"/>
    <col min="5" max="5" width="19.1796875" style="39" customWidth="1"/>
    <col min="6" max="6" width="19.81640625" style="39" customWidth="1"/>
    <col min="7" max="7" width="54.81640625" style="39" customWidth="1"/>
    <col min="8" max="16384" width="9.1796875" style="31"/>
  </cols>
  <sheetData>
    <row r="1" spans="2:7" ht="14.5" thickBot="1"/>
    <row r="2" spans="2:7" ht="20.5" thickBot="1">
      <c r="B2" s="281" t="s">
        <v>15</v>
      </c>
      <c r="C2" s="281"/>
      <c r="D2" s="281"/>
      <c r="E2" s="281"/>
      <c r="F2" s="281"/>
      <c r="G2" s="281"/>
    </row>
    <row r="3" spans="2:7">
      <c r="B3" s="31"/>
      <c r="C3" s="31"/>
      <c r="D3" s="31"/>
      <c r="E3" s="31"/>
      <c r="F3" s="31"/>
      <c r="G3" s="31"/>
    </row>
    <row r="4" spans="2:7" ht="254.25" customHeight="1">
      <c r="B4" s="263" t="s">
        <v>135</v>
      </c>
      <c r="C4" s="263"/>
      <c r="D4" s="263"/>
      <c r="E4" s="263"/>
      <c r="F4" s="263"/>
      <c r="G4" s="317"/>
    </row>
    <row r="5" spans="2:7">
      <c r="B5" s="31"/>
      <c r="C5" s="31"/>
      <c r="D5" s="31"/>
      <c r="E5" s="31"/>
      <c r="F5" s="31"/>
      <c r="G5" s="31"/>
    </row>
    <row r="6" spans="2:7">
      <c r="B6" s="244" t="s">
        <v>733</v>
      </c>
      <c r="C6" s="244"/>
      <c r="D6" s="244"/>
      <c r="E6" s="244"/>
      <c r="F6" s="244"/>
      <c r="G6" s="244"/>
    </row>
    <row r="7" spans="2:7">
      <c r="B7" s="155"/>
      <c r="C7" s="155"/>
      <c r="D7" s="155"/>
      <c r="E7" s="155"/>
      <c r="F7" s="155"/>
      <c r="G7" s="155"/>
    </row>
    <row r="8" spans="2:7" ht="56">
      <c r="B8" s="162" t="s">
        <v>136</v>
      </c>
      <c r="C8" s="162" t="s">
        <v>137</v>
      </c>
      <c r="D8" s="162" t="s">
        <v>673</v>
      </c>
      <c r="E8" s="162" t="s">
        <v>672</v>
      </c>
      <c r="F8" s="162" t="s">
        <v>138</v>
      </c>
      <c r="G8" s="162" t="s">
        <v>139</v>
      </c>
    </row>
    <row r="9" spans="2:7">
      <c r="B9" s="181" t="s">
        <v>141</v>
      </c>
      <c r="C9" s="157" t="s">
        <v>542</v>
      </c>
      <c r="D9" s="224">
        <v>43132</v>
      </c>
      <c r="E9" s="224">
        <v>45383</v>
      </c>
      <c r="F9" s="232"/>
      <c r="G9" s="182"/>
    </row>
    <row r="10" spans="2:7">
      <c r="B10" s="156" t="s">
        <v>142</v>
      </c>
      <c r="C10" s="157" t="s">
        <v>705</v>
      </c>
      <c r="D10" s="157"/>
      <c r="E10" s="158"/>
      <c r="F10" s="158"/>
      <c r="G10" s="157"/>
    </row>
    <row r="11" spans="2:7">
      <c r="B11" s="156" t="s">
        <v>143</v>
      </c>
      <c r="C11" s="157" t="s">
        <v>542</v>
      </c>
      <c r="D11" s="234">
        <v>43132</v>
      </c>
      <c r="E11" s="234">
        <v>43191</v>
      </c>
      <c r="F11" s="157" t="s">
        <v>706</v>
      </c>
      <c r="G11" s="157"/>
    </row>
    <row r="12" spans="2:7">
      <c r="B12" s="156" t="s">
        <v>144</v>
      </c>
      <c r="C12" s="157" t="s">
        <v>542</v>
      </c>
      <c r="D12" s="234">
        <v>43525</v>
      </c>
      <c r="E12" s="234">
        <v>43617</v>
      </c>
      <c r="F12" s="157" t="s">
        <v>706</v>
      </c>
      <c r="G12" s="157" t="s">
        <v>707</v>
      </c>
    </row>
    <row r="13" spans="2:7">
      <c r="B13" s="156" t="s">
        <v>145</v>
      </c>
      <c r="C13" s="157" t="s">
        <v>542</v>
      </c>
      <c r="D13" s="234">
        <v>43191</v>
      </c>
      <c r="E13" s="234">
        <v>43709</v>
      </c>
      <c r="F13" s="157" t="s">
        <v>706</v>
      </c>
      <c r="G13" s="157" t="s">
        <v>708</v>
      </c>
    </row>
    <row r="14" spans="2:7">
      <c r="B14" s="156" t="s">
        <v>146</v>
      </c>
      <c r="C14" s="157" t="s">
        <v>542</v>
      </c>
      <c r="D14" s="235">
        <v>43847</v>
      </c>
      <c r="E14" s="235">
        <v>44340</v>
      </c>
      <c r="F14" s="157" t="s">
        <v>706</v>
      </c>
      <c r="G14" s="157"/>
    </row>
    <row r="15" spans="2:7" ht="42">
      <c r="B15" s="156" t="s">
        <v>147</v>
      </c>
      <c r="C15" s="157" t="s">
        <v>705</v>
      </c>
      <c r="D15" s="157"/>
      <c r="E15" s="233"/>
      <c r="F15" s="233"/>
      <c r="G15" s="157"/>
    </row>
    <row r="16" spans="2:7">
      <c r="B16" s="156" t="s">
        <v>148</v>
      </c>
      <c r="C16" s="157" t="s">
        <v>542</v>
      </c>
      <c r="D16" s="234">
        <v>44256</v>
      </c>
      <c r="E16" s="234">
        <v>44501</v>
      </c>
      <c r="F16" s="157" t="s">
        <v>706</v>
      </c>
      <c r="G16" s="157"/>
    </row>
    <row r="17" spans="2:7">
      <c r="B17" s="156" t="s">
        <v>149</v>
      </c>
      <c r="C17" s="157" t="s">
        <v>542</v>
      </c>
      <c r="D17" s="157"/>
      <c r="E17" s="157"/>
      <c r="F17" s="157"/>
      <c r="G17" s="157"/>
    </row>
    <row r="18" spans="2:7">
      <c r="B18" s="328"/>
      <c r="C18" s="330"/>
      <c r="D18" s="330"/>
      <c r="E18" s="330"/>
      <c r="F18" s="330"/>
      <c r="G18" s="330"/>
    </row>
    <row r="19" spans="2:7">
      <c r="B19" s="327" t="s">
        <v>150</v>
      </c>
      <c r="C19" s="327"/>
      <c r="D19" s="327"/>
      <c r="E19" s="327"/>
      <c r="F19" s="327"/>
      <c r="G19" s="327"/>
    </row>
    <row r="20" spans="2:7">
      <c r="B20" s="327" t="s">
        <v>151</v>
      </c>
      <c r="C20" s="327"/>
      <c r="D20" s="327"/>
      <c r="E20" s="327"/>
      <c r="F20" s="327"/>
      <c r="G20" s="327"/>
    </row>
    <row r="21" spans="2:7" ht="28">
      <c r="B21" s="156" t="s">
        <v>152</v>
      </c>
      <c r="C21" s="157" t="s">
        <v>542</v>
      </c>
      <c r="D21" s="234">
        <v>44409</v>
      </c>
      <c r="E21" s="234">
        <v>44470</v>
      </c>
      <c r="F21" s="157" t="s">
        <v>709</v>
      </c>
      <c r="G21" s="157" t="s">
        <v>762</v>
      </c>
    </row>
    <row r="22" spans="2:7" ht="28">
      <c r="B22" s="156" t="s">
        <v>153</v>
      </c>
      <c r="C22" s="157" t="s">
        <v>542</v>
      </c>
      <c r="D22" s="234">
        <v>44409</v>
      </c>
      <c r="E22" s="234">
        <v>44470</v>
      </c>
      <c r="F22" s="157" t="s">
        <v>709</v>
      </c>
      <c r="G22" s="157" t="s">
        <v>762</v>
      </c>
    </row>
    <row r="23" spans="2:7">
      <c r="B23" s="156" t="s">
        <v>154</v>
      </c>
      <c r="C23" s="157" t="s">
        <v>542</v>
      </c>
      <c r="D23" s="234">
        <v>44470</v>
      </c>
      <c r="E23" s="234">
        <v>44470</v>
      </c>
      <c r="F23" s="157" t="s">
        <v>709</v>
      </c>
      <c r="G23" s="157" t="s">
        <v>746</v>
      </c>
    </row>
    <row r="24" spans="2:7" ht="30" customHeight="1">
      <c r="B24" s="156" t="s">
        <v>155</v>
      </c>
      <c r="C24" s="157" t="s">
        <v>542</v>
      </c>
      <c r="D24" s="234">
        <v>44470</v>
      </c>
      <c r="E24" s="234">
        <v>44470</v>
      </c>
      <c r="F24" s="157" t="s">
        <v>709</v>
      </c>
      <c r="G24" s="157" t="s">
        <v>746</v>
      </c>
    </row>
    <row r="25" spans="2:7">
      <c r="B25" s="156"/>
      <c r="C25" s="157"/>
      <c r="D25" s="157"/>
      <c r="E25" s="157"/>
      <c r="F25" s="157"/>
      <c r="G25" s="157"/>
    </row>
    <row r="26" spans="2:7">
      <c r="B26" s="156"/>
      <c r="C26" s="157"/>
      <c r="D26" s="157"/>
      <c r="E26" s="157"/>
      <c r="F26" s="157"/>
      <c r="G26" s="157"/>
    </row>
    <row r="27" spans="2:7">
      <c r="B27" s="156"/>
      <c r="C27" s="157"/>
      <c r="D27" s="157"/>
      <c r="E27" s="157"/>
      <c r="F27" s="157"/>
      <c r="G27" s="157"/>
    </row>
    <row r="28" spans="2:7">
      <c r="B28" s="327" t="s">
        <v>156</v>
      </c>
      <c r="C28" s="327"/>
      <c r="D28" s="327"/>
      <c r="E28" s="327"/>
      <c r="F28" s="327"/>
      <c r="G28" s="327"/>
    </row>
    <row r="29" spans="2:7" ht="28">
      <c r="B29" s="156" t="s">
        <v>157</v>
      </c>
      <c r="C29" s="157" t="s">
        <v>705</v>
      </c>
      <c r="D29" s="157"/>
      <c r="E29" s="157"/>
      <c r="F29" s="157"/>
      <c r="G29" s="157"/>
    </row>
    <row r="30" spans="2:7">
      <c r="B30" s="156" t="s">
        <v>153</v>
      </c>
      <c r="C30" s="157" t="s">
        <v>705</v>
      </c>
      <c r="D30" s="157"/>
      <c r="E30" s="157"/>
      <c r="F30" s="157"/>
      <c r="G30" s="157"/>
    </row>
    <row r="31" spans="2:7">
      <c r="B31" s="156" t="s">
        <v>154</v>
      </c>
      <c r="C31" s="157" t="s">
        <v>705</v>
      </c>
      <c r="D31" s="157"/>
      <c r="E31" s="157"/>
      <c r="F31" s="157"/>
      <c r="G31" s="157"/>
    </row>
    <row r="32" spans="2:7" ht="30" customHeight="1">
      <c r="B32" s="156" t="s">
        <v>155</v>
      </c>
      <c r="C32" s="157" t="s">
        <v>705</v>
      </c>
      <c r="D32" s="157"/>
      <c r="E32" s="157"/>
      <c r="F32" s="157"/>
      <c r="G32" s="157"/>
    </row>
    <row r="33" spans="2:9">
      <c r="B33" s="156"/>
      <c r="C33" s="157"/>
      <c r="D33" s="157"/>
      <c r="E33" s="157"/>
      <c r="F33" s="157"/>
      <c r="G33" s="157"/>
    </row>
    <row r="34" spans="2:9">
      <c r="B34" s="156"/>
      <c r="C34" s="157"/>
      <c r="D34" s="157"/>
      <c r="E34" s="157"/>
      <c r="F34" s="157"/>
      <c r="G34" s="157"/>
    </row>
    <row r="35" spans="2:9">
      <c r="B35" s="156"/>
      <c r="C35" s="157"/>
      <c r="D35" s="157"/>
      <c r="E35" s="157"/>
      <c r="F35" s="157"/>
      <c r="G35" s="157"/>
    </row>
    <row r="36" spans="2:9">
      <c r="B36" s="327" t="s">
        <v>158</v>
      </c>
      <c r="C36" s="327"/>
      <c r="D36" s="327"/>
      <c r="E36" s="327"/>
      <c r="F36" s="327"/>
      <c r="G36" s="327"/>
    </row>
    <row r="37" spans="2:9">
      <c r="B37" s="156" t="s">
        <v>159</v>
      </c>
      <c r="C37" s="157"/>
      <c r="D37" s="157"/>
      <c r="E37" s="157"/>
      <c r="F37" s="157"/>
      <c r="G37" s="157"/>
    </row>
    <row r="38" spans="2:9">
      <c r="B38" s="156"/>
      <c r="C38" s="157"/>
      <c r="D38" s="157"/>
      <c r="E38" s="157"/>
      <c r="F38" s="157"/>
      <c r="G38" s="157"/>
    </row>
    <row r="39" spans="2:9">
      <c r="B39" s="156"/>
      <c r="C39" s="157"/>
      <c r="D39" s="157"/>
      <c r="E39" s="157"/>
      <c r="F39" s="157"/>
      <c r="G39" s="157"/>
    </row>
    <row r="40" spans="2:9">
      <c r="B40" s="321"/>
      <c r="C40" s="331"/>
      <c r="D40" s="331"/>
      <c r="E40" s="331"/>
      <c r="F40" s="331"/>
      <c r="G40" s="331"/>
    </row>
    <row r="41" spans="2:9">
      <c r="B41" s="322" t="s">
        <v>160</v>
      </c>
      <c r="C41" s="322"/>
      <c r="D41" s="322"/>
      <c r="E41" s="322"/>
      <c r="F41" s="322"/>
      <c r="G41" s="322"/>
    </row>
    <row r="42" spans="2:9">
      <c r="B42" s="165" t="s">
        <v>161</v>
      </c>
      <c r="C42" s="157" t="s">
        <v>542</v>
      </c>
      <c r="D42" s="234">
        <v>43132</v>
      </c>
      <c r="E42" s="234">
        <v>43191</v>
      </c>
      <c r="F42" s="157" t="s">
        <v>706</v>
      </c>
      <c r="G42" s="157"/>
    </row>
    <row r="43" spans="2:9" ht="14.5">
      <c r="B43" s="166" t="s">
        <v>162</v>
      </c>
      <c r="C43" s="157"/>
      <c r="D43" s="157"/>
      <c r="E43" s="157"/>
      <c r="F43" s="157"/>
      <c r="G43" s="157"/>
    </row>
    <row r="44" spans="2:9" ht="13.9" customHeight="1">
      <c r="B44" s="156"/>
      <c r="C44" s="157"/>
      <c r="D44" s="157"/>
      <c r="E44" s="157"/>
      <c r="F44" s="157"/>
      <c r="G44" s="157"/>
      <c r="I44" s="159"/>
    </row>
    <row r="45" spans="2:9">
      <c r="B45" s="165" t="s">
        <v>163</v>
      </c>
      <c r="C45" s="157" t="s">
        <v>542</v>
      </c>
      <c r="D45" s="234">
        <v>43132</v>
      </c>
      <c r="E45" s="234">
        <v>43191</v>
      </c>
      <c r="F45" s="157" t="s">
        <v>706</v>
      </c>
      <c r="G45" s="157"/>
    </row>
    <row r="46" spans="2:9" ht="14.5">
      <c r="B46" s="166" t="s">
        <v>162</v>
      </c>
      <c r="C46" s="157"/>
      <c r="D46" s="157"/>
      <c r="E46" s="157"/>
      <c r="F46" s="157"/>
      <c r="G46" s="157"/>
    </row>
    <row r="47" spans="2:9">
      <c r="B47" s="156"/>
      <c r="C47" s="157"/>
      <c r="D47" s="157"/>
      <c r="E47" s="157"/>
      <c r="F47" s="157"/>
      <c r="G47" s="157"/>
    </row>
    <row r="48" spans="2:9">
      <c r="B48" s="165" t="s">
        <v>164</v>
      </c>
      <c r="C48" s="157" t="s">
        <v>542</v>
      </c>
      <c r="D48" s="234">
        <v>43191</v>
      </c>
      <c r="E48" s="234">
        <v>43709</v>
      </c>
      <c r="F48" s="157" t="s">
        <v>706</v>
      </c>
      <c r="G48" s="157"/>
    </row>
    <row r="49" spans="2:7" ht="14.5">
      <c r="B49" s="166" t="s">
        <v>162</v>
      </c>
      <c r="C49" s="157"/>
      <c r="D49" s="157"/>
      <c r="E49" s="157"/>
      <c r="F49" s="157"/>
      <c r="G49" s="157"/>
    </row>
    <row r="50" spans="2:7">
      <c r="B50" s="156"/>
      <c r="C50" s="157"/>
      <c r="D50" s="157"/>
      <c r="E50" s="157"/>
      <c r="F50" s="157"/>
      <c r="G50" s="157"/>
    </row>
    <row r="51" spans="2:7">
      <c r="B51" s="165" t="s">
        <v>165</v>
      </c>
      <c r="C51" s="157"/>
      <c r="D51" s="234">
        <v>43709</v>
      </c>
      <c r="E51" s="234">
        <v>43862</v>
      </c>
      <c r="F51" s="157" t="s">
        <v>706</v>
      </c>
      <c r="G51" s="157"/>
    </row>
    <row r="52" spans="2:7" ht="14.5">
      <c r="B52" s="166" t="s">
        <v>162</v>
      </c>
      <c r="C52" s="157"/>
      <c r="D52" s="157"/>
      <c r="E52" s="157"/>
      <c r="F52" s="157"/>
      <c r="G52" s="157"/>
    </row>
    <row r="53" spans="2:7">
      <c r="B53" s="156"/>
      <c r="C53" s="157"/>
      <c r="D53" s="157"/>
      <c r="E53" s="157"/>
      <c r="F53" s="157"/>
      <c r="G53" s="157"/>
    </row>
    <row r="54" spans="2:7">
      <c r="B54" s="165" t="s">
        <v>166</v>
      </c>
      <c r="C54" s="157"/>
      <c r="D54" s="157"/>
      <c r="E54" s="157"/>
      <c r="F54" s="157"/>
      <c r="G54" s="157"/>
    </row>
    <row r="55" spans="2:7" ht="14.5">
      <c r="B55" s="166" t="s">
        <v>710</v>
      </c>
      <c r="C55" s="157" t="s">
        <v>542</v>
      </c>
      <c r="D55" s="234">
        <v>43862</v>
      </c>
      <c r="E55" s="234">
        <v>44378</v>
      </c>
      <c r="F55" s="157" t="s">
        <v>706</v>
      </c>
      <c r="G55" s="157"/>
    </row>
    <row r="56" spans="2:7" ht="14.5">
      <c r="B56" s="166" t="s">
        <v>711</v>
      </c>
      <c r="C56" s="157" t="s">
        <v>542</v>
      </c>
      <c r="D56" s="234">
        <v>44409</v>
      </c>
      <c r="E56" s="234">
        <v>44470</v>
      </c>
      <c r="F56" s="157" t="s">
        <v>709</v>
      </c>
      <c r="G56" s="157" t="s">
        <v>747</v>
      </c>
    </row>
    <row r="57" spans="2:7">
      <c r="B57" s="156"/>
      <c r="C57" s="157"/>
      <c r="D57" s="157"/>
      <c r="E57" s="157"/>
      <c r="F57" s="157"/>
      <c r="G57" s="157"/>
    </row>
    <row r="58" spans="2:7" ht="28">
      <c r="B58" s="165" t="s">
        <v>167</v>
      </c>
      <c r="C58" s="157"/>
      <c r="D58" s="157"/>
      <c r="E58" s="157"/>
      <c r="F58" s="157"/>
      <c r="G58" s="157"/>
    </row>
    <row r="59" spans="2:7" ht="14.5">
      <c r="B59" s="166" t="s">
        <v>712</v>
      </c>
      <c r="C59" s="157" t="s">
        <v>542</v>
      </c>
      <c r="D59" s="234">
        <v>44501</v>
      </c>
      <c r="E59" s="234">
        <v>44593</v>
      </c>
      <c r="F59" s="157" t="s">
        <v>709</v>
      </c>
      <c r="G59" s="157"/>
    </row>
    <row r="60" spans="2:7" ht="14.5">
      <c r="B60" s="166" t="s">
        <v>713</v>
      </c>
      <c r="C60" s="157" t="s">
        <v>542</v>
      </c>
      <c r="D60" s="234">
        <v>44593</v>
      </c>
      <c r="E60" s="234">
        <v>45170</v>
      </c>
      <c r="F60" s="157" t="s">
        <v>709</v>
      </c>
      <c r="G60" s="157"/>
    </row>
    <row r="61" spans="2:7" ht="14.5">
      <c r="B61" s="166" t="s">
        <v>714</v>
      </c>
      <c r="C61" s="157" t="s">
        <v>542</v>
      </c>
      <c r="D61" s="234">
        <v>45200</v>
      </c>
      <c r="E61" s="234">
        <v>45383</v>
      </c>
      <c r="F61" s="157" t="s">
        <v>709</v>
      </c>
      <c r="G61" s="157"/>
    </row>
    <row r="62" spans="2:7">
      <c r="B62" s="156"/>
      <c r="C62" s="157"/>
      <c r="D62" s="157"/>
      <c r="E62" s="157"/>
      <c r="F62" s="157"/>
      <c r="G62" s="157"/>
    </row>
    <row r="63" spans="2:7">
      <c r="B63" s="165" t="s">
        <v>168</v>
      </c>
      <c r="C63" s="157"/>
      <c r="D63" s="157"/>
      <c r="E63" s="157"/>
      <c r="F63" s="157"/>
      <c r="G63" s="157"/>
    </row>
    <row r="64" spans="2:7" ht="14.5">
      <c r="B64" s="166" t="s">
        <v>715</v>
      </c>
      <c r="C64" s="157" t="s">
        <v>542</v>
      </c>
      <c r="D64" s="234">
        <v>45170</v>
      </c>
      <c r="E64" s="234">
        <v>45536</v>
      </c>
      <c r="F64" s="157" t="s">
        <v>709</v>
      </c>
      <c r="G64" s="157"/>
    </row>
    <row r="65" spans="2:7" ht="14.5">
      <c r="B65" s="166" t="s">
        <v>716</v>
      </c>
      <c r="C65" s="157"/>
      <c r="D65" s="234">
        <v>45383</v>
      </c>
      <c r="E65" s="234">
        <v>45748</v>
      </c>
      <c r="F65" s="157" t="s">
        <v>709</v>
      </c>
      <c r="G65" s="157"/>
    </row>
    <row r="66" spans="2:7">
      <c r="B66" s="156"/>
      <c r="C66" s="157"/>
      <c r="D66" s="157"/>
      <c r="E66" s="157"/>
      <c r="F66" s="157"/>
      <c r="G66" s="157"/>
    </row>
    <row r="67" spans="2:7">
      <c r="B67" s="165" t="s">
        <v>169</v>
      </c>
      <c r="C67" s="157"/>
      <c r="D67" s="157"/>
      <c r="E67" s="157"/>
      <c r="F67" s="157"/>
      <c r="G67" s="157"/>
    </row>
    <row r="68" spans="2:7" ht="14.5">
      <c r="B68" s="166" t="s">
        <v>162</v>
      </c>
      <c r="C68" s="157" t="s">
        <v>542</v>
      </c>
      <c r="D68" s="234">
        <v>45170</v>
      </c>
      <c r="E68" s="157" t="s">
        <v>717</v>
      </c>
      <c r="F68" s="157" t="s">
        <v>709</v>
      </c>
      <c r="G68" s="157" t="s">
        <v>748</v>
      </c>
    </row>
    <row r="69" spans="2:7" ht="14.5">
      <c r="B69" s="166"/>
      <c r="C69" s="157"/>
      <c r="D69" s="157"/>
      <c r="E69" s="157"/>
      <c r="F69" s="157"/>
      <c r="G69" s="157"/>
    </row>
    <row r="70" spans="2:7" ht="14.25" customHeight="1">
      <c r="B70" s="166"/>
      <c r="C70" s="157"/>
      <c r="D70" s="157"/>
      <c r="E70" s="157"/>
      <c r="F70" s="157"/>
      <c r="G70" s="157"/>
    </row>
    <row r="71" spans="2:7" ht="14.5">
      <c r="B71" s="329"/>
      <c r="C71" s="329"/>
      <c r="D71" s="329"/>
      <c r="E71" s="329"/>
      <c r="F71" s="329"/>
      <c r="G71" s="329"/>
    </row>
    <row r="72" spans="2:7">
      <c r="B72" s="318" t="s">
        <v>170</v>
      </c>
      <c r="C72" s="319"/>
      <c r="D72" s="319"/>
      <c r="E72" s="319"/>
      <c r="F72" s="319"/>
      <c r="G72" s="320"/>
    </row>
    <row r="73" spans="2:7">
      <c r="B73" s="156" t="s">
        <v>171</v>
      </c>
      <c r="C73" s="157" t="s">
        <v>705</v>
      </c>
      <c r="D73" s="157"/>
      <c r="E73" s="157"/>
      <c r="F73" s="157"/>
      <c r="G73" s="157"/>
    </row>
    <row r="74" spans="2:7">
      <c r="B74" s="156" t="s">
        <v>172</v>
      </c>
      <c r="C74" s="157" t="s">
        <v>705</v>
      </c>
      <c r="D74" s="157"/>
      <c r="E74" s="157"/>
      <c r="F74" s="157"/>
      <c r="G74" s="157"/>
    </row>
    <row r="75" spans="2:7">
      <c r="B75" s="156" t="s">
        <v>173</v>
      </c>
      <c r="C75" s="157" t="s">
        <v>705</v>
      </c>
      <c r="D75" s="157"/>
      <c r="E75" s="157"/>
      <c r="F75" s="157"/>
      <c r="G75" s="157"/>
    </row>
    <row r="76" spans="2:7">
      <c r="B76" s="156" t="s">
        <v>174</v>
      </c>
      <c r="C76" s="157" t="s">
        <v>705</v>
      </c>
      <c r="D76" s="157"/>
      <c r="E76" s="157"/>
      <c r="F76" s="157"/>
      <c r="G76" s="157"/>
    </row>
    <row r="77" spans="2:7" ht="27" customHeight="1">
      <c r="B77" s="156" t="s">
        <v>175</v>
      </c>
      <c r="C77" s="157" t="s">
        <v>705</v>
      </c>
      <c r="D77" s="157"/>
      <c r="E77" s="157"/>
      <c r="F77" s="157"/>
      <c r="G77" s="157"/>
    </row>
    <row r="78" spans="2:7" ht="28">
      <c r="B78" s="156" t="s">
        <v>718</v>
      </c>
      <c r="C78" s="157" t="s">
        <v>705</v>
      </c>
      <c r="D78" s="157"/>
      <c r="E78" s="157"/>
      <c r="F78" s="157"/>
      <c r="G78" s="157"/>
    </row>
    <row r="79" spans="2:7" ht="28">
      <c r="B79" s="156" t="s">
        <v>719</v>
      </c>
      <c r="C79" s="157" t="s">
        <v>705</v>
      </c>
      <c r="D79" s="157"/>
      <c r="E79" s="157"/>
      <c r="F79" s="157"/>
      <c r="G79" s="157"/>
    </row>
    <row r="80" spans="2:7">
      <c r="B80" s="156"/>
      <c r="C80" s="157"/>
      <c r="D80" s="157"/>
      <c r="E80" s="157"/>
      <c r="F80" s="157"/>
      <c r="G80" s="157"/>
    </row>
    <row r="81" spans="2:9">
      <c r="B81" s="244" t="s">
        <v>176</v>
      </c>
      <c r="C81" s="244"/>
      <c r="D81" s="244"/>
      <c r="E81" s="244"/>
      <c r="F81" s="244"/>
      <c r="G81" s="244"/>
    </row>
    <row r="82" spans="2:9" ht="18.75" customHeight="1">
      <c r="B82" s="155"/>
      <c r="C82" s="155"/>
      <c r="D82" s="155"/>
      <c r="E82" s="155"/>
      <c r="F82" s="155"/>
      <c r="G82" s="155"/>
    </row>
    <row r="83" spans="2:9" ht="42">
      <c r="B83" s="162" t="s">
        <v>136</v>
      </c>
      <c r="C83" s="162" t="s">
        <v>137</v>
      </c>
      <c r="D83" s="162" t="s">
        <v>177</v>
      </c>
      <c r="E83" s="162" t="s">
        <v>178</v>
      </c>
      <c r="F83" s="162" t="s">
        <v>138</v>
      </c>
      <c r="G83" s="162" t="s">
        <v>139</v>
      </c>
      <c r="I83" s="160"/>
    </row>
    <row r="84" spans="2:9">
      <c r="B84" s="327" t="s">
        <v>140</v>
      </c>
      <c r="C84" s="327"/>
      <c r="D84" s="327"/>
      <c r="E84" s="327"/>
      <c r="F84" s="327"/>
      <c r="G84" s="327"/>
    </row>
    <row r="85" spans="2:9">
      <c r="B85" s="211" t="s">
        <v>141</v>
      </c>
      <c r="C85" s="157"/>
      <c r="D85" s="224"/>
      <c r="E85" s="224"/>
      <c r="F85" s="158"/>
      <c r="G85" s="182"/>
    </row>
    <row r="86" spans="2:9">
      <c r="B86" s="156" t="s">
        <v>142</v>
      </c>
      <c r="C86" s="157"/>
      <c r="D86" s="224"/>
      <c r="E86" s="224"/>
      <c r="F86" s="158"/>
      <c r="G86" s="157"/>
    </row>
    <row r="87" spans="2:9">
      <c r="B87" s="156" t="s">
        <v>143</v>
      </c>
      <c r="C87" s="157"/>
      <c r="D87" s="224"/>
      <c r="E87" s="224"/>
      <c r="F87" s="158"/>
      <c r="G87" s="157"/>
    </row>
    <row r="88" spans="2:9">
      <c r="B88" s="156" t="s">
        <v>144</v>
      </c>
      <c r="C88" s="157"/>
      <c r="D88" s="224"/>
      <c r="E88" s="224"/>
      <c r="F88" s="158"/>
      <c r="G88" s="157"/>
    </row>
    <row r="89" spans="2:9">
      <c r="B89" s="156" t="s">
        <v>145</v>
      </c>
      <c r="C89" s="157"/>
      <c r="D89" s="224"/>
      <c r="E89" s="224"/>
      <c r="F89" s="158"/>
      <c r="G89" s="157"/>
    </row>
    <row r="90" spans="2:9">
      <c r="B90" s="156" t="s">
        <v>146</v>
      </c>
      <c r="C90" s="157"/>
      <c r="D90" s="224"/>
      <c r="E90" s="224"/>
      <c r="F90" s="167"/>
      <c r="G90" s="157"/>
    </row>
    <row r="91" spans="2:9" ht="42">
      <c r="B91" s="156" t="s">
        <v>147</v>
      </c>
      <c r="C91" s="157"/>
      <c r="D91" s="224"/>
      <c r="E91" s="224"/>
      <c r="F91" s="158"/>
      <c r="G91" s="164"/>
    </row>
    <row r="92" spans="2:9">
      <c r="B92" s="156" t="s">
        <v>179</v>
      </c>
      <c r="C92" s="157"/>
      <c r="D92" s="224"/>
      <c r="E92" s="224"/>
      <c r="F92" s="158"/>
      <c r="G92" s="157"/>
    </row>
    <row r="93" spans="2:9">
      <c r="B93" s="156" t="s">
        <v>180</v>
      </c>
      <c r="C93" s="157"/>
      <c r="D93" s="224"/>
      <c r="E93" s="224"/>
      <c r="F93" s="158"/>
      <c r="G93" s="157"/>
    </row>
    <row r="94" spans="2:9">
      <c r="B94" s="156" t="s">
        <v>148</v>
      </c>
      <c r="C94" s="157"/>
      <c r="D94" s="224"/>
      <c r="E94" s="224"/>
      <c r="F94" s="158"/>
      <c r="G94" s="157"/>
    </row>
    <row r="95" spans="2:9">
      <c r="B95" s="156" t="s">
        <v>149</v>
      </c>
      <c r="C95" s="157"/>
      <c r="D95" s="224"/>
      <c r="E95" s="224"/>
      <c r="F95" s="158"/>
      <c r="G95" s="157"/>
    </row>
    <row r="96" spans="2:9">
      <c r="B96" s="328"/>
      <c r="C96" s="330"/>
      <c r="D96" s="330"/>
      <c r="E96" s="330"/>
      <c r="F96" s="330"/>
      <c r="G96" s="330"/>
    </row>
    <row r="97" spans="2:7">
      <c r="B97" s="327" t="s">
        <v>150</v>
      </c>
      <c r="C97" s="327"/>
      <c r="D97" s="327"/>
      <c r="E97" s="327"/>
      <c r="F97" s="327"/>
      <c r="G97" s="327"/>
    </row>
    <row r="98" spans="2:7">
      <c r="B98" s="327" t="s">
        <v>151</v>
      </c>
      <c r="C98" s="327"/>
      <c r="D98" s="327"/>
      <c r="E98" s="327"/>
      <c r="F98" s="327"/>
      <c r="G98" s="327"/>
    </row>
    <row r="99" spans="2:7">
      <c r="B99" s="163" t="s">
        <v>152</v>
      </c>
      <c r="C99" s="157"/>
      <c r="D99" s="224"/>
      <c r="E99" s="224"/>
      <c r="F99" s="157"/>
      <c r="G99" s="157"/>
    </row>
    <row r="100" spans="2:7">
      <c r="B100" s="156" t="s">
        <v>153</v>
      </c>
      <c r="C100" s="157"/>
      <c r="D100" s="224"/>
      <c r="E100" s="224"/>
      <c r="F100" s="157"/>
      <c r="G100" s="157"/>
    </row>
    <row r="101" spans="2:7">
      <c r="B101" s="156" t="s">
        <v>154</v>
      </c>
      <c r="C101" s="157"/>
      <c r="D101" s="224"/>
      <c r="E101" s="224"/>
      <c r="F101" s="157"/>
      <c r="G101" s="157"/>
    </row>
    <row r="102" spans="2:7">
      <c r="B102" s="156" t="s">
        <v>155</v>
      </c>
      <c r="C102" s="157"/>
      <c r="D102" s="224"/>
      <c r="E102" s="224"/>
      <c r="F102" s="157"/>
      <c r="G102" s="157"/>
    </row>
    <row r="103" spans="2:7">
      <c r="B103" s="163"/>
      <c r="C103" s="157"/>
      <c r="D103" s="224"/>
      <c r="E103" s="224"/>
      <c r="F103" s="157"/>
      <c r="G103" s="157"/>
    </row>
    <row r="104" spans="2:7">
      <c r="B104" s="163"/>
      <c r="C104" s="157"/>
      <c r="D104" s="224"/>
      <c r="E104" s="224"/>
      <c r="F104" s="157"/>
      <c r="G104" s="157"/>
    </row>
    <row r="105" spans="2:7">
      <c r="B105" s="323" t="s">
        <v>156</v>
      </c>
      <c r="C105" s="324"/>
      <c r="D105" s="324"/>
      <c r="E105" s="324"/>
      <c r="F105" s="324"/>
      <c r="G105" s="325"/>
    </row>
    <row r="106" spans="2:7" ht="28">
      <c r="B106" s="163" t="s">
        <v>157</v>
      </c>
      <c r="C106" s="157"/>
      <c r="D106" s="224"/>
      <c r="E106" s="224"/>
      <c r="F106" s="157"/>
      <c r="G106" s="157"/>
    </row>
    <row r="107" spans="2:7">
      <c r="B107" s="156" t="s">
        <v>153</v>
      </c>
      <c r="C107" s="157"/>
      <c r="D107" s="224"/>
      <c r="E107" s="224"/>
      <c r="F107" s="157"/>
      <c r="G107" s="157"/>
    </row>
    <row r="108" spans="2:7">
      <c r="B108" s="156" t="s">
        <v>154</v>
      </c>
      <c r="C108" s="157"/>
      <c r="D108" s="224"/>
      <c r="E108" s="224"/>
      <c r="F108" s="157"/>
      <c r="G108" s="157"/>
    </row>
    <row r="109" spans="2:7">
      <c r="B109" s="156" t="s">
        <v>155</v>
      </c>
      <c r="C109" s="157"/>
      <c r="D109" s="224"/>
      <c r="E109" s="224"/>
      <c r="F109" s="157"/>
      <c r="G109" s="157"/>
    </row>
    <row r="110" spans="2:7">
      <c r="B110" s="156"/>
      <c r="C110" s="157"/>
      <c r="D110" s="224"/>
      <c r="E110" s="224"/>
      <c r="F110" s="157"/>
      <c r="G110" s="157"/>
    </row>
    <row r="111" spans="2:7">
      <c r="B111" s="156"/>
      <c r="C111" s="157"/>
      <c r="D111" s="224"/>
      <c r="E111" s="224"/>
      <c r="F111" s="157"/>
      <c r="G111" s="157"/>
    </row>
    <row r="112" spans="2:7">
      <c r="B112" s="323" t="s">
        <v>158</v>
      </c>
      <c r="C112" s="324"/>
      <c r="D112" s="324"/>
      <c r="E112" s="324"/>
      <c r="F112" s="324"/>
      <c r="G112" s="325"/>
    </row>
    <row r="113" spans="2:7">
      <c r="B113" s="163" t="s">
        <v>159</v>
      </c>
      <c r="C113" s="157"/>
      <c r="D113" s="224"/>
      <c r="E113" s="224"/>
      <c r="F113" s="157"/>
      <c r="G113" s="157"/>
    </row>
    <row r="114" spans="2:7">
      <c r="B114" s="156"/>
      <c r="C114" s="157"/>
      <c r="D114" s="224"/>
      <c r="E114" s="224"/>
      <c r="F114" s="157"/>
      <c r="G114" s="157"/>
    </row>
    <row r="115" spans="2:7">
      <c r="B115" s="156"/>
      <c r="C115" s="157"/>
      <c r="D115" s="224"/>
      <c r="E115" s="224"/>
      <c r="F115" s="157"/>
      <c r="G115" s="157"/>
    </row>
    <row r="116" spans="2:7">
      <c r="B116" s="321"/>
      <c r="C116" s="321"/>
      <c r="D116" s="321"/>
      <c r="E116" s="321"/>
      <c r="F116" s="321"/>
      <c r="G116" s="321"/>
    </row>
    <row r="117" spans="2:7">
      <c r="B117" s="322" t="s">
        <v>160</v>
      </c>
      <c r="C117" s="322"/>
      <c r="D117" s="322"/>
      <c r="E117" s="322"/>
      <c r="F117" s="322"/>
      <c r="G117" s="322"/>
    </row>
    <row r="118" spans="2:7">
      <c r="B118" s="165" t="s">
        <v>161</v>
      </c>
      <c r="C118" s="157"/>
      <c r="D118" s="224"/>
      <c r="E118" s="224"/>
      <c r="F118" s="158"/>
      <c r="G118" s="157"/>
    </row>
    <row r="119" spans="2:7" ht="14.5">
      <c r="B119" s="166" t="s">
        <v>162</v>
      </c>
      <c r="C119" s="157"/>
      <c r="D119" s="224"/>
      <c r="E119" s="224"/>
      <c r="F119" s="158"/>
      <c r="G119" s="157"/>
    </row>
    <row r="120" spans="2:7">
      <c r="B120" s="156"/>
      <c r="C120" s="157"/>
      <c r="D120" s="224"/>
      <c r="E120" s="224"/>
      <c r="F120" s="158"/>
      <c r="G120" s="157"/>
    </row>
    <row r="121" spans="2:7">
      <c r="B121" s="165" t="s">
        <v>163</v>
      </c>
      <c r="C121" s="157"/>
      <c r="D121" s="224"/>
      <c r="E121" s="224"/>
      <c r="F121" s="158"/>
      <c r="G121" s="157"/>
    </row>
    <row r="122" spans="2:7" ht="14.5">
      <c r="B122" s="166" t="s">
        <v>162</v>
      </c>
      <c r="C122" s="157"/>
      <c r="D122" s="224"/>
      <c r="E122" s="224"/>
      <c r="F122" s="158"/>
      <c r="G122" s="157"/>
    </row>
    <row r="123" spans="2:7">
      <c r="B123" s="156"/>
      <c r="C123" s="157"/>
      <c r="D123" s="224"/>
      <c r="E123" s="224"/>
      <c r="F123" s="158"/>
      <c r="G123" s="157"/>
    </row>
    <row r="124" spans="2:7">
      <c r="B124" s="165" t="s">
        <v>164</v>
      </c>
      <c r="C124" s="157"/>
      <c r="D124" s="224"/>
      <c r="E124" s="224"/>
      <c r="F124" s="158"/>
      <c r="G124" s="157"/>
    </row>
    <row r="125" spans="2:7" ht="14.5">
      <c r="B125" s="166" t="s">
        <v>162</v>
      </c>
      <c r="C125" s="157"/>
      <c r="D125" s="224"/>
      <c r="E125" s="224"/>
      <c r="F125" s="158"/>
      <c r="G125" s="157"/>
    </row>
    <row r="126" spans="2:7">
      <c r="B126" s="156"/>
      <c r="C126" s="157"/>
      <c r="D126" s="224"/>
      <c r="E126" s="224"/>
      <c r="F126" s="158"/>
      <c r="G126" s="157"/>
    </row>
    <row r="127" spans="2:7">
      <c r="B127" s="165" t="s">
        <v>165</v>
      </c>
      <c r="C127" s="157"/>
      <c r="D127" s="224"/>
      <c r="E127" s="224"/>
      <c r="F127" s="158"/>
      <c r="G127" s="157"/>
    </row>
    <row r="128" spans="2:7" ht="14.5">
      <c r="B128" s="166" t="s">
        <v>162</v>
      </c>
      <c r="C128" s="157"/>
      <c r="D128" s="224"/>
      <c r="E128" s="224"/>
      <c r="F128" s="158"/>
      <c r="G128" s="157"/>
    </row>
    <row r="129" spans="2:7">
      <c r="B129" s="156"/>
      <c r="C129" s="157"/>
      <c r="D129" s="224"/>
      <c r="E129" s="224"/>
      <c r="F129" s="158"/>
      <c r="G129" s="157"/>
    </row>
    <row r="130" spans="2:7">
      <c r="B130" s="165" t="s">
        <v>166</v>
      </c>
      <c r="C130" s="157"/>
      <c r="D130" s="224"/>
      <c r="E130" s="224"/>
      <c r="F130" s="158"/>
      <c r="G130" s="157"/>
    </row>
    <row r="131" spans="2:7" ht="14.5">
      <c r="B131" s="166" t="s">
        <v>162</v>
      </c>
      <c r="C131" s="157"/>
      <c r="D131" s="224"/>
      <c r="E131" s="224"/>
      <c r="F131" s="158"/>
      <c r="G131" s="157"/>
    </row>
    <row r="132" spans="2:7">
      <c r="B132" s="156"/>
      <c r="C132" s="157"/>
      <c r="D132" s="224"/>
      <c r="E132" s="224"/>
      <c r="F132" s="158"/>
      <c r="G132" s="157"/>
    </row>
    <row r="133" spans="2:7" ht="28">
      <c r="B133" s="165" t="s">
        <v>167</v>
      </c>
      <c r="C133" s="157"/>
      <c r="D133" s="224"/>
      <c r="E133" s="224"/>
      <c r="F133" s="158"/>
      <c r="G133" s="157"/>
    </row>
    <row r="134" spans="2:7" ht="14.5">
      <c r="B134" s="166" t="s">
        <v>162</v>
      </c>
      <c r="C134" s="157"/>
      <c r="D134" s="224"/>
      <c r="E134" s="224"/>
      <c r="F134" s="158"/>
      <c r="G134" s="157"/>
    </row>
    <row r="135" spans="2:7">
      <c r="B135" s="156"/>
      <c r="C135" s="157"/>
      <c r="D135" s="224"/>
      <c r="E135" s="224"/>
      <c r="F135" s="158"/>
      <c r="G135" s="157"/>
    </row>
    <row r="136" spans="2:7">
      <c r="B136" s="165" t="s">
        <v>168</v>
      </c>
      <c r="C136" s="157"/>
      <c r="D136" s="224"/>
      <c r="E136" s="224"/>
      <c r="F136" s="158"/>
      <c r="G136" s="157"/>
    </row>
    <row r="137" spans="2:7" ht="14.5">
      <c r="B137" s="166" t="s">
        <v>162</v>
      </c>
      <c r="C137" s="157"/>
      <c r="D137" s="224"/>
      <c r="E137" s="224"/>
      <c r="F137" s="158"/>
      <c r="G137" s="157"/>
    </row>
    <row r="138" spans="2:7">
      <c r="B138" s="156"/>
      <c r="C138" s="157"/>
      <c r="D138" s="224"/>
      <c r="E138" s="224"/>
      <c r="F138" s="158"/>
      <c r="G138" s="157"/>
    </row>
    <row r="139" spans="2:7">
      <c r="B139" s="165" t="s">
        <v>169</v>
      </c>
      <c r="C139" s="157"/>
      <c r="D139" s="224"/>
      <c r="E139" s="224"/>
      <c r="F139" s="158"/>
      <c r="G139" s="157"/>
    </row>
    <row r="140" spans="2:7" ht="14.5">
      <c r="B140" s="166" t="s">
        <v>162</v>
      </c>
      <c r="C140" s="157"/>
      <c r="D140" s="224"/>
      <c r="E140" s="224"/>
      <c r="F140" s="158"/>
      <c r="G140" s="157"/>
    </row>
    <row r="141" spans="2:7" ht="14.5">
      <c r="B141" s="166"/>
      <c r="C141" s="157"/>
      <c r="D141" s="224"/>
      <c r="E141" s="224"/>
      <c r="F141" s="158"/>
      <c r="G141" s="157"/>
    </row>
    <row r="142" spans="2:7" ht="14.5">
      <c r="B142" s="329"/>
      <c r="C142" s="329"/>
      <c r="D142" s="329"/>
      <c r="E142" s="329"/>
      <c r="F142" s="329"/>
      <c r="G142" s="329"/>
    </row>
    <row r="143" spans="2:7">
      <c r="B143" s="318" t="s">
        <v>170</v>
      </c>
      <c r="C143" s="319"/>
      <c r="D143" s="319"/>
      <c r="E143" s="319"/>
      <c r="F143" s="319"/>
      <c r="G143" s="320"/>
    </row>
    <row r="144" spans="2:7">
      <c r="B144" s="156" t="s">
        <v>171</v>
      </c>
      <c r="C144" s="157"/>
      <c r="D144" s="224"/>
      <c r="E144" s="224"/>
      <c r="F144" s="158"/>
      <c r="G144" s="157"/>
    </row>
    <row r="145" spans="2:7">
      <c r="B145" s="156" t="s">
        <v>172</v>
      </c>
      <c r="C145" s="157"/>
      <c r="D145" s="224"/>
      <c r="E145" s="224"/>
      <c r="F145" s="158"/>
      <c r="G145" s="157"/>
    </row>
    <row r="146" spans="2:7">
      <c r="B146" s="156" t="s">
        <v>173</v>
      </c>
      <c r="C146" s="157"/>
      <c r="D146" s="224"/>
      <c r="E146" s="224"/>
      <c r="F146" s="158"/>
      <c r="G146" s="157"/>
    </row>
    <row r="147" spans="2:7">
      <c r="B147" s="156" t="s">
        <v>174</v>
      </c>
      <c r="C147" s="157"/>
      <c r="D147" s="224"/>
      <c r="E147" s="224"/>
      <c r="F147" s="158"/>
      <c r="G147" s="157"/>
    </row>
    <row r="148" spans="2:7">
      <c r="B148" s="156" t="s">
        <v>175</v>
      </c>
      <c r="C148" s="157"/>
      <c r="D148" s="224"/>
      <c r="E148" s="224"/>
      <c r="F148" s="158"/>
      <c r="G148" s="157"/>
    </row>
    <row r="149" spans="2:7" ht="28">
      <c r="B149" s="156" t="s">
        <v>679</v>
      </c>
      <c r="C149" s="157"/>
      <c r="D149" s="224"/>
      <c r="E149" s="224"/>
      <c r="F149" s="158"/>
      <c r="G149" s="157"/>
    </row>
    <row r="150" spans="2:7" ht="28">
      <c r="B150" s="156" t="s">
        <v>678</v>
      </c>
      <c r="C150" s="157"/>
      <c r="D150" s="224"/>
      <c r="E150" s="224"/>
      <c r="F150" s="158"/>
      <c r="G150" s="157"/>
    </row>
    <row r="151" spans="2:7">
      <c r="B151" s="156"/>
      <c r="C151" s="157"/>
      <c r="D151" s="224"/>
      <c r="E151" s="224"/>
      <c r="F151" s="158"/>
      <c r="G151" s="157"/>
    </row>
    <row r="152" spans="2:7">
      <c r="B152" s="31"/>
      <c r="C152" s="31"/>
      <c r="D152" s="31"/>
      <c r="E152" s="31"/>
      <c r="F152" s="31"/>
      <c r="G152" s="31"/>
    </row>
    <row r="153" spans="2:7">
      <c r="B153" s="244" t="s">
        <v>181</v>
      </c>
      <c r="C153" s="326"/>
      <c r="D153" s="326"/>
      <c r="E153" s="326"/>
      <c r="F153" s="326"/>
      <c r="G153" s="245"/>
    </row>
    <row r="154" spans="2:7">
      <c r="B154" s="155"/>
      <c r="C154" s="155"/>
      <c r="D154" s="155"/>
      <c r="E154" s="155"/>
      <c r="F154" s="155"/>
      <c r="G154" s="155"/>
    </row>
    <row r="155" spans="2:7" ht="42">
      <c r="B155" s="162" t="s">
        <v>136</v>
      </c>
      <c r="C155" s="162" t="s">
        <v>137</v>
      </c>
      <c r="D155" s="162" t="s">
        <v>177</v>
      </c>
      <c r="E155" s="162" t="s">
        <v>178</v>
      </c>
      <c r="F155" s="162" t="s">
        <v>138</v>
      </c>
      <c r="G155" s="162" t="s">
        <v>139</v>
      </c>
    </row>
    <row r="156" spans="2:7">
      <c r="B156" s="323" t="s">
        <v>140</v>
      </c>
      <c r="C156" s="323"/>
      <c r="D156" s="323"/>
      <c r="E156" s="323"/>
      <c r="F156" s="323"/>
      <c r="G156" s="327"/>
    </row>
    <row r="157" spans="2:7">
      <c r="B157" s="181" t="s">
        <v>141</v>
      </c>
      <c r="C157" s="157"/>
      <c r="D157" s="224"/>
      <c r="E157" s="224"/>
      <c r="F157" s="158"/>
      <c r="G157" s="182"/>
    </row>
    <row r="158" spans="2:7">
      <c r="B158" s="156" t="s">
        <v>142</v>
      </c>
      <c r="C158" s="157"/>
      <c r="D158" s="224"/>
      <c r="E158" s="224"/>
      <c r="F158" s="158"/>
      <c r="G158" s="157"/>
    </row>
    <row r="159" spans="2:7">
      <c r="B159" s="156" t="s">
        <v>143</v>
      </c>
      <c r="C159" s="157"/>
      <c r="D159" s="224"/>
      <c r="E159" s="224"/>
      <c r="F159" s="158"/>
      <c r="G159" s="157"/>
    </row>
    <row r="160" spans="2:7">
      <c r="B160" s="156" t="s">
        <v>144</v>
      </c>
      <c r="C160" s="157"/>
      <c r="D160" s="224"/>
      <c r="E160" s="224"/>
      <c r="F160" s="158"/>
      <c r="G160" s="157"/>
    </row>
    <row r="161" spans="2:7">
      <c r="B161" s="156" t="s">
        <v>145</v>
      </c>
      <c r="C161" s="157"/>
      <c r="D161" s="224"/>
      <c r="E161" s="224"/>
      <c r="F161" s="158"/>
      <c r="G161" s="157"/>
    </row>
    <row r="162" spans="2:7">
      <c r="B162" s="156" t="s">
        <v>146</v>
      </c>
      <c r="C162" s="157"/>
      <c r="D162" s="224"/>
      <c r="E162" s="224"/>
      <c r="F162" s="167"/>
      <c r="G162" s="157"/>
    </row>
    <row r="163" spans="2:7" ht="42">
      <c r="B163" s="156" t="s">
        <v>147</v>
      </c>
      <c r="C163" s="157"/>
      <c r="D163" s="224"/>
      <c r="E163" s="224"/>
      <c r="F163" s="158"/>
      <c r="G163" s="164"/>
    </row>
    <row r="164" spans="2:7">
      <c r="B164" s="156" t="s">
        <v>179</v>
      </c>
      <c r="C164" s="157"/>
      <c r="D164" s="224"/>
      <c r="E164" s="224"/>
      <c r="F164" s="158"/>
      <c r="G164" s="157"/>
    </row>
    <row r="165" spans="2:7">
      <c r="B165" s="156" t="s">
        <v>180</v>
      </c>
      <c r="C165" s="157"/>
      <c r="D165" s="224"/>
      <c r="E165" s="224"/>
      <c r="F165" s="158"/>
      <c r="G165" s="157"/>
    </row>
    <row r="166" spans="2:7">
      <c r="B166" s="156" t="s">
        <v>148</v>
      </c>
      <c r="C166" s="157"/>
      <c r="D166" s="224"/>
      <c r="E166" s="224"/>
      <c r="F166" s="158"/>
      <c r="G166" s="157"/>
    </row>
    <row r="167" spans="2:7">
      <c r="B167" s="156" t="s">
        <v>149</v>
      </c>
      <c r="C167" s="157"/>
      <c r="D167" s="224"/>
      <c r="E167" s="224"/>
      <c r="F167" s="158"/>
      <c r="G167" s="157"/>
    </row>
    <row r="168" spans="2:7">
      <c r="B168" s="328"/>
      <c r="C168" s="328"/>
      <c r="D168" s="328"/>
      <c r="E168" s="328"/>
      <c r="F168" s="328"/>
      <c r="G168" s="328"/>
    </row>
    <row r="169" spans="2:7">
      <c r="B169" s="323" t="s">
        <v>150</v>
      </c>
      <c r="C169" s="323"/>
      <c r="D169" s="323"/>
      <c r="E169" s="323"/>
      <c r="F169" s="323"/>
      <c r="G169" s="327"/>
    </row>
    <row r="170" spans="2:7">
      <c r="B170" s="323" t="s">
        <v>151</v>
      </c>
      <c r="C170" s="324"/>
      <c r="D170" s="324"/>
      <c r="E170" s="324"/>
      <c r="F170" s="324"/>
      <c r="G170" s="325"/>
    </row>
    <row r="171" spans="2:7">
      <c r="B171" s="163" t="s">
        <v>152</v>
      </c>
      <c r="C171" s="157"/>
      <c r="D171" s="224"/>
      <c r="E171" s="224"/>
      <c r="F171" s="158"/>
      <c r="G171" s="157"/>
    </row>
    <row r="172" spans="2:7">
      <c r="B172" s="156" t="s">
        <v>153</v>
      </c>
      <c r="C172" s="157"/>
      <c r="D172" s="224"/>
      <c r="E172" s="224"/>
      <c r="F172" s="158"/>
      <c r="G172" s="157"/>
    </row>
    <row r="173" spans="2:7">
      <c r="B173" s="156" t="s">
        <v>154</v>
      </c>
      <c r="C173" s="157"/>
      <c r="D173" s="224"/>
      <c r="E173" s="224"/>
      <c r="F173" s="158"/>
      <c r="G173" s="157"/>
    </row>
    <row r="174" spans="2:7">
      <c r="B174" s="156" t="s">
        <v>155</v>
      </c>
      <c r="C174" s="157"/>
      <c r="D174" s="224"/>
      <c r="E174" s="224"/>
      <c r="F174" s="158"/>
      <c r="G174" s="157"/>
    </row>
    <row r="175" spans="2:7">
      <c r="B175" s="163"/>
      <c r="C175" s="157"/>
      <c r="D175" s="224"/>
      <c r="E175" s="224"/>
      <c r="F175" s="158"/>
      <c r="G175" s="157"/>
    </row>
    <row r="176" spans="2:7">
      <c r="B176" s="163"/>
      <c r="C176" s="157"/>
      <c r="D176" s="224"/>
      <c r="E176" s="224"/>
      <c r="F176" s="158"/>
      <c r="G176" s="157"/>
    </row>
    <row r="177" spans="2:7">
      <c r="B177" s="323" t="s">
        <v>156</v>
      </c>
      <c r="C177" s="324"/>
      <c r="D177" s="324"/>
      <c r="E177" s="324"/>
      <c r="F177" s="324"/>
      <c r="G177" s="325"/>
    </row>
    <row r="178" spans="2:7" ht="28">
      <c r="B178" s="163" t="s">
        <v>157</v>
      </c>
      <c r="C178" s="157"/>
      <c r="D178" s="224"/>
      <c r="E178" s="224"/>
      <c r="F178" s="158"/>
      <c r="G178" s="157"/>
    </row>
    <row r="179" spans="2:7">
      <c r="B179" s="156" t="s">
        <v>153</v>
      </c>
      <c r="C179" s="157"/>
      <c r="D179" s="224"/>
      <c r="E179" s="224"/>
      <c r="F179" s="158"/>
      <c r="G179" s="157"/>
    </row>
    <row r="180" spans="2:7">
      <c r="B180" s="156" t="s">
        <v>154</v>
      </c>
      <c r="C180" s="157"/>
      <c r="D180" s="224"/>
      <c r="E180" s="224"/>
      <c r="F180" s="158"/>
      <c r="G180" s="157"/>
    </row>
    <row r="181" spans="2:7">
      <c r="B181" s="156" t="s">
        <v>155</v>
      </c>
      <c r="C181" s="157"/>
      <c r="D181" s="224"/>
      <c r="E181" s="224"/>
      <c r="F181" s="158"/>
      <c r="G181" s="157"/>
    </row>
    <row r="182" spans="2:7">
      <c r="B182" s="156"/>
      <c r="C182" s="157"/>
      <c r="D182" s="224"/>
      <c r="E182" s="224"/>
      <c r="F182" s="158"/>
      <c r="G182" s="157"/>
    </row>
    <row r="183" spans="2:7">
      <c r="B183" s="156"/>
      <c r="C183" s="157"/>
      <c r="D183" s="224"/>
      <c r="E183" s="224"/>
      <c r="F183" s="158"/>
      <c r="G183" s="157"/>
    </row>
    <row r="184" spans="2:7">
      <c r="B184" s="323" t="s">
        <v>158</v>
      </c>
      <c r="C184" s="324"/>
      <c r="D184" s="324"/>
      <c r="E184" s="324"/>
      <c r="F184" s="324"/>
      <c r="G184" s="325"/>
    </row>
    <row r="185" spans="2:7">
      <c r="B185" s="163" t="s">
        <v>159</v>
      </c>
      <c r="C185" s="157"/>
      <c r="D185" s="224"/>
      <c r="E185" s="224"/>
      <c r="F185" s="158"/>
      <c r="G185" s="157"/>
    </row>
    <row r="186" spans="2:7">
      <c r="B186" s="156"/>
      <c r="C186" s="157"/>
      <c r="D186" s="224"/>
      <c r="E186" s="224"/>
      <c r="F186" s="158"/>
      <c r="G186" s="157"/>
    </row>
    <row r="187" spans="2:7">
      <c r="B187" s="156"/>
      <c r="C187" s="157"/>
      <c r="D187" s="224"/>
      <c r="E187" s="224"/>
      <c r="F187" s="158"/>
      <c r="G187" s="157"/>
    </row>
    <row r="188" spans="2:7">
      <c r="B188" s="321"/>
      <c r="C188" s="321"/>
      <c r="D188" s="321"/>
      <c r="E188" s="321"/>
      <c r="F188" s="321"/>
      <c r="G188" s="321"/>
    </row>
    <row r="189" spans="2:7">
      <c r="B189" s="322" t="s">
        <v>160</v>
      </c>
      <c r="C189" s="322"/>
      <c r="D189" s="322"/>
      <c r="E189" s="322"/>
      <c r="F189" s="322"/>
      <c r="G189" s="322"/>
    </row>
    <row r="190" spans="2:7">
      <c r="B190" s="165" t="s">
        <v>161</v>
      </c>
      <c r="C190" s="157"/>
      <c r="D190" s="224"/>
      <c r="E190" s="224"/>
      <c r="F190" s="158"/>
      <c r="G190" s="157"/>
    </row>
    <row r="191" spans="2:7" ht="14.5">
      <c r="B191" s="166" t="s">
        <v>162</v>
      </c>
      <c r="C191" s="157"/>
      <c r="D191" s="224"/>
      <c r="E191" s="224"/>
      <c r="F191" s="158"/>
      <c r="G191" s="157"/>
    </row>
    <row r="192" spans="2:7">
      <c r="B192" s="156"/>
      <c r="C192" s="157"/>
      <c r="D192" s="224"/>
      <c r="E192" s="224"/>
      <c r="F192" s="158"/>
      <c r="G192" s="157"/>
    </row>
    <row r="193" spans="2:7">
      <c r="B193" s="165" t="s">
        <v>163</v>
      </c>
      <c r="C193" s="157"/>
      <c r="D193" s="224"/>
      <c r="E193" s="224"/>
      <c r="F193" s="158"/>
      <c r="G193" s="157"/>
    </row>
    <row r="194" spans="2:7" ht="14.5">
      <c r="B194" s="166" t="s">
        <v>162</v>
      </c>
      <c r="C194" s="157"/>
      <c r="D194" s="224"/>
      <c r="E194" s="224"/>
      <c r="F194" s="158"/>
      <c r="G194" s="157"/>
    </row>
    <row r="195" spans="2:7">
      <c r="B195" s="156"/>
      <c r="C195" s="157"/>
      <c r="D195" s="224"/>
      <c r="E195" s="224"/>
      <c r="F195" s="158"/>
      <c r="G195" s="157"/>
    </row>
    <row r="196" spans="2:7">
      <c r="B196" s="165" t="s">
        <v>164</v>
      </c>
      <c r="C196" s="157"/>
      <c r="D196" s="224"/>
      <c r="E196" s="224"/>
      <c r="F196" s="158"/>
      <c r="G196" s="157"/>
    </row>
    <row r="197" spans="2:7" ht="14.5">
      <c r="B197" s="166" t="s">
        <v>162</v>
      </c>
      <c r="C197" s="157"/>
      <c r="D197" s="224"/>
      <c r="E197" s="224"/>
      <c r="F197" s="158"/>
      <c r="G197" s="157"/>
    </row>
    <row r="198" spans="2:7">
      <c r="B198" s="156"/>
      <c r="C198" s="157"/>
      <c r="D198" s="224"/>
      <c r="E198" s="224"/>
      <c r="F198" s="158"/>
      <c r="G198" s="157"/>
    </row>
    <row r="199" spans="2:7">
      <c r="B199" s="165" t="s">
        <v>165</v>
      </c>
      <c r="C199" s="157"/>
      <c r="D199" s="224"/>
      <c r="E199" s="224"/>
      <c r="F199" s="158"/>
      <c r="G199" s="157"/>
    </row>
    <row r="200" spans="2:7" ht="14.5">
      <c r="B200" s="166" t="s">
        <v>162</v>
      </c>
      <c r="C200" s="157"/>
      <c r="D200" s="224"/>
      <c r="E200" s="224"/>
      <c r="F200" s="158"/>
      <c r="G200" s="157"/>
    </row>
    <row r="201" spans="2:7">
      <c r="B201" s="156"/>
      <c r="C201" s="157"/>
      <c r="D201" s="224"/>
      <c r="E201" s="224"/>
      <c r="F201" s="158"/>
      <c r="G201" s="157"/>
    </row>
    <row r="202" spans="2:7">
      <c r="B202" s="165" t="s">
        <v>166</v>
      </c>
      <c r="C202" s="157"/>
      <c r="D202" s="224"/>
      <c r="E202" s="224"/>
      <c r="F202" s="158"/>
      <c r="G202" s="157"/>
    </row>
    <row r="203" spans="2:7" ht="14.5">
      <c r="B203" s="166" t="s">
        <v>162</v>
      </c>
      <c r="C203" s="157"/>
      <c r="D203" s="224"/>
      <c r="E203" s="224"/>
      <c r="F203" s="158"/>
      <c r="G203" s="157"/>
    </row>
    <row r="204" spans="2:7">
      <c r="B204" s="156"/>
      <c r="C204" s="157"/>
      <c r="D204" s="224"/>
      <c r="E204" s="224"/>
      <c r="F204" s="158"/>
      <c r="G204" s="157"/>
    </row>
    <row r="205" spans="2:7" ht="28">
      <c r="B205" s="165" t="s">
        <v>167</v>
      </c>
      <c r="C205" s="157"/>
      <c r="D205" s="224"/>
      <c r="E205" s="224"/>
      <c r="F205" s="158"/>
      <c r="G205" s="157"/>
    </row>
    <row r="206" spans="2:7" ht="14.5">
      <c r="B206" s="166" t="s">
        <v>162</v>
      </c>
      <c r="C206" s="157"/>
      <c r="D206" s="224"/>
      <c r="E206" s="224"/>
      <c r="F206" s="158"/>
      <c r="G206" s="157"/>
    </row>
    <row r="207" spans="2:7">
      <c r="B207" s="156"/>
      <c r="C207" s="157"/>
      <c r="D207" s="224"/>
      <c r="E207" s="224"/>
      <c r="F207" s="158"/>
      <c r="G207" s="157"/>
    </row>
    <row r="208" spans="2:7">
      <c r="B208" s="165" t="s">
        <v>168</v>
      </c>
      <c r="C208" s="157"/>
      <c r="D208" s="224"/>
      <c r="E208" s="224"/>
      <c r="F208" s="158"/>
      <c r="G208" s="157"/>
    </row>
    <row r="209" spans="2:7" ht="14.5">
      <c r="B209" s="166" t="s">
        <v>162</v>
      </c>
      <c r="C209" s="157"/>
      <c r="D209" s="224"/>
      <c r="E209" s="224"/>
      <c r="F209" s="158"/>
      <c r="G209" s="157"/>
    </row>
    <row r="210" spans="2:7">
      <c r="B210" s="156"/>
      <c r="C210" s="157"/>
      <c r="D210" s="224"/>
      <c r="E210" s="224"/>
      <c r="F210" s="158"/>
      <c r="G210" s="157"/>
    </row>
    <row r="211" spans="2:7">
      <c r="B211" s="165" t="s">
        <v>169</v>
      </c>
      <c r="C211" s="157"/>
      <c r="D211" s="224"/>
      <c r="E211" s="224"/>
      <c r="F211" s="158"/>
      <c r="G211" s="157"/>
    </row>
    <row r="212" spans="2:7" ht="14.5">
      <c r="B212" s="166" t="s">
        <v>162</v>
      </c>
      <c r="C212" s="157"/>
      <c r="D212" s="224"/>
      <c r="E212" s="224"/>
      <c r="F212" s="158"/>
      <c r="G212" s="157"/>
    </row>
    <row r="213" spans="2:7" ht="14.5">
      <c r="B213" s="166"/>
      <c r="C213" s="157"/>
      <c r="D213" s="224"/>
      <c r="E213" s="224"/>
      <c r="F213" s="158"/>
      <c r="G213" s="157"/>
    </row>
    <row r="214" spans="2:7" ht="14.5">
      <c r="B214" s="329"/>
      <c r="C214" s="329"/>
      <c r="D214" s="329"/>
      <c r="E214" s="329"/>
      <c r="F214" s="329"/>
      <c r="G214" s="329"/>
    </row>
    <row r="215" spans="2:7">
      <c r="B215" s="318" t="s">
        <v>170</v>
      </c>
      <c r="C215" s="319"/>
      <c r="D215" s="319"/>
      <c r="E215" s="319"/>
      <c r="F215" s="319"/>
      <c r="G215" s="320"/>
    </row>
    <row r="216" spans="2:7">
      <c r="B216" s="156" t="s">
        <v>171</v>
      </c>
      <c r="C216" s="157"/>
      <c r="D216" s="224"/>
      <c r="E216" s="224"/>
      <c r="F216" s="158"/>
      <c r="G216" s="157"/>
    </row>
    <row r="217" spans="2:7">
      <c r="B217" s="156" t="s">
        <v>172</v>
      </c>
      <c r="C217" s="157"/>
      <c r="D217" s="224"/>
      <c r="E217" s="224"/>
      <c r="F217" s="158"/>
      <c r="G217" s="157"/>
    </row>
    <row r="218" spans="2:7">
      <c r="B218" s="156" t="s">
        <v>173</v>
      </c>
      <c r="C218" s="157"/>
      <c r="D218" s="224"/>
      <c r="E218" s="224"/>
      <c r="F218" s="158"/>
      <c r="G218" s="157"/>
    </row>
    <row r="219" spans="2:7">
      <c r="B219" s="156" t="s">
        <v>174</v>
      </c>
      <c r="C219" s="157"/>
      <c r="D219" s="224"/>
      <c r="E219" s="224"/>
      <c r="F219" s="158"/>
      <c r="G219" s="157"/>
    </row>
    <row r="220" spans="2:7">
      <c r="B220" s="156" t="s">
        <v>175</v>
      </c>
      <c r="C220" s="157"/>
      <c r="D220" s="224"/>
      <c r="E220" s="224"/>
      <c r="F220" s="158"/>
      <c r="G220" s="157"/>
    </row>
    <row r="221" spans="2:7" ht="28">
      <c r="B221" s="156" t="s">
        <v>679</v>
      </c>
      <c r="C221" s="157"/>
      <c r="D221" s="224"/>
      <c r="E221" s="224"/>
      <c r="F221" s="158"/>
      <c r="G221" s="157"/>
    </row>
    <row r="222" spans="2:7" ht="28">
      <c r="B222" s="156" t="s">
        <v>678</v>
      </c>
      <c r="C222" s="157"/>
      <c r="D222" s="224"/>
      <c r="E222" s="224"/>
      <c r="F222" s="158"/>
      <c r="G222" s="157"/>
    </row>
    <row r="223" spans="2:7">
      <c r="B223" s="156"/>
      <c r="C223" s="157"/>
      <c r="D223" s="224"/>
      <c r="E223" s="224"/>
      <c r="F223" s="158"/>
      <c r="G223" s="157"/>
    </row>
    <row r="225" spans="2:7">
      <c r="B225" s="161" t="s">
        <v>32</v>
      </c>
      <c r="C225" s="161" t="s">
        <v>32</v>
      </c>
      <c r="D225" s="161" t="s">
        <v>32</v>
      </c>
      <c r="E225" s="161" t="s">
        <v>32</v>
      </c>
      <c r="F225" s="161" t="s">
        <v>32</v>
      </c>
      <c r="G225" s="161" t="s">
        <v>32</v>
      </c>
    </row>
  </sheetData>
  <mergeCells count="34">
    <mergeCell ref="B36:G36"/>
    <mergeCell ref="B71:G71"/>
    <mergeCell ref="B170:G170"/>
    <mergeCell ref="B18:G18"/>
    <mergeCell ref="B177:G177"/>
    <mergeCell ref="B81:G81"/>
    <mergeCell ref="B72:G72"/>
    <mergeCell ref="B41:G41"/>
    <mergeCell ref="B20:G20"/>
    <mergeCell ref="B19:G19"/>
    <mergeCell ref="B40:G40"/>
    <mergeCell ref="B28:G28"/>
    <mergeCell ref="B184:G184"/>
    <mergeCell ref="B84:G84"/>
    <mergeCell ref="B96:G96"/>
    <mergeCell ref="B98:G98"/>
    <mergeCell ref="B105:G105"/>
    <mergeCell ref="B97:G97"/>
    <mergeCell ref="B2:G2"/>
    <mergeCell ref="B4:G4"/>
    <mergeCell ref="B6:G6"/>
    <mergeCell ref="B215:G215"/>
    <mergeCell ref="B143:G143"/>
    <mergeCell ref="B188:G188"/>
    <mergeCell ref="B189:G189"/>
    <mergeCell ref="B112:G112"/>
    <mergeCell ref="B116:G116"/>
    <mergeCell ref="B117:G117"/>
    <mergeCell ref="B153:G153"/>
    <mergeCell ref="B156:G156"/>
    <mergeCell ref="B168:G168"/>
    <mergeCell ref="B169:G169"/>
    <mergeCell ref="B214:G214"/>
    <mergeCell ref="B142:G142"/>
  </mergeCells>
  <dataValidations count="3">
    <dataValidation type="list" allowBlank="1" showInputMessage="1" showErrorMessage="1" sqref="C106:C111 C24:C30 C32:C38 C113:C115 C40:C42 C144:C152 C157:C167 C99:C104 C178:C183 C185:C187 C216:C223 C85:C95 C171:C176 C45:C69 C72:C80 C118:C141 C190:C213 C10:C20" xr:uid="{00000000-0002-0000-0500-000000000000}">
      <formula1>"Yes, Not Applicable"</formula1>
    </dataValidation>
    <dataValidation type="list" allowBlank="1" showInputMessage="1" showErrorMessage="1" sqref="F10:F30 F106:F111 F113:F115 F32:F38 F40:F42 F118:F141 F157:F167 F99:F104 F85:F95 F171:F176 F178:F183 F190:F213 F144:F151 F45:F69 F72:F79 F185:F187 F216:F223" xr:uid="{00000000-0002-0000-0500-000001000000}">
      <formula1>"1. Not yet started, 2. Ongoing - on track, 3. Ongoing - delayed, 4. Completed, 5. Other"</formula1>
    </dataValidation>
    <dataValidation type="custom" allowBlank="1" showInputMessage="1" showErrorMessage="1" error="Please enter a valid date in the following format:_x000a_mmm-yy" sqref="D1:E1048576" xr:uid="{00000000-0002-0000-0500-000002000000}">
      <formula1>AND(ISNUMBER(D1),LEFT(CELL("format",D1),1)="D")</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79998168889431442"/>
  </sheetPr>
  <dimension ref="B2:D26"/>
  <sheetViews>
    <sheetView workbookViewId="0">
      <selection activeCell="D13" sqref="D13:D24"/>
    </sheetView>
  </sheetViews>
  <sheetFormatPr defaultColWidth="9.1796875" defaultRowHeight="14.5"/>
  <cols>
    <col min="1" max="1" width="9.1796875" style="25"/>
    <col min="2" max="2" width="35.1796875" style="25" customWidth="1"/>
    <col min="3" max="3" width="43.81640625" style="25" customWidth="1"/>
    <col min="4" max="4" width="52.453125" style="25" customWidth="1"/>
    <col min="5" max="16384" width="9.1796875" style="25"/>
  </cols>
  <sheetData>
    <row r="2" spans="2:4" ht="28.5" customHeight="1">
      <c r="B2" s="335" t="s">
        <v>182</v>
      </c>
      <c r="C2" s="336"/>
      <c r="D2" s="337"/>
    </row>
    <row r="4" spans="2:4" ht="147.75" customHeight="1">
      <c r="B4" s="338" t="s">
        <v>183</v>
      </c>
      <c r="C4" s="339"/>
      <c r="D4" s="340"/>
    </row>
    <row r="5" spans="2:4" ht="15" thickBot="1"/>
    <row r="6" spans="2:4" ht="44.25" customHeight="1" thickBot="1">
      <c r="B6" s="186" t="s">
        <v>184</v>
      </c>
      <c r="C6" s="184" t="s">
        <v>185</v>
      </c>
      <c r="D6" s="185" t="s">
        <v>186</v>
      </c>
    </row>
    <row r="7" spans="2:4" ht="30" customHeight="1">
      <c r="B7" s="332" t="s">
        <v>187</v>
      </c>
      <c r="C7" s="333"/>
      <c r="D7" s="334"/>
    </row>
    <row r="8" spans="2:4" ht="30" customHeight="1">
      <c r="B8" s="196" t="s">
        <v>35</v>
      </c>
      <c r="C8" s="183" t="s">
        <v>729</v>
      </c>
      <c r="D8" s="189" t="s">
        <v>757</v>
      </c>
    </row>
    <row r="9" spans="2:4" ht="30" customHeight="1">
      <c r="B9" s="196" t="s">
        <v>188</v>
      </c>
      <c r="C9" s="183"/>
      <c r="D9" s="189"/>
    </row>
    <row r="10" spans="2:4" ht="30" customHeight="1">
      <c r="B10" s="196" t="s">
        <v>189</v>
      </c>
      <c r="C10" s="183"/>
      <c r="D10" s="189"/>
    </row>
    <row r="11" spans="2:4" ht="30" customHeight="1">
      <c r="B11" s="332" t="s">
        <v>190</v>
      </c>
      <c r="C11" s="333"/>
      <c r="D11" s="334"/>
    </row>
    <row r="12" spans="2:4" ht="30" customHeight="1">
      <c r="B12" s="195" t="s">
        <v>663</v>
      </c>
      <c r="C12" s="229" t="s">
        <v>542</v>
      </c>
      <c r="D12" s="230"/>
    </row>
    <row r="13" spans="2:4" ht="30" customHeight="1">
      <c r="B13" s="195" t="s">
        <v>191</v>
      </c>
      <c r="C13" s="229" t="s">
        <v>543</v>
      </c>
      <c r="D13" s="230" t="s">
        <v>763</v>
      </c>
    </row>
    <row r="14" spans="2:4" ht="30" customHeight="1">
      <c r="B14" s="196" t="s">
        <v>192</v>
      </c>
      <c r="C14" s="229" t="s">
        <v>542</v>
      </c>
      <c r="D14" s="189"/>
    </row>
    <row r="15" spans="2:4" ht="30" customHeight="1">
      <c r="B15" s="196" t="s">
        <v>193</v>
      </c>
      <c r="C15" s="229" t="s">
        <v>543</v>
      </c>
      <c r="D15" s="189"/>
    </row>
    <row r="16" spans="2:4" ht="30" customHeight="1">
      <c r="B16" s="196" t="s">
        <v>194</v>
      </c>
      <c r="C16" s="229" t="s">
        <v>542</v>
      </c>
      <c r="D16" s="189"/>
    </row>
    <row r="17" spans="2:4" ht="30" customHeight="1">
      <c r="B17" s="196" t="s">
        <v>195</v>
      </c>
      <c r="C17" s="229" t="s">
        <v>542</v>
      </c>
      <c r="D17" s="189" t="s">
        <v>749</v>
      </c>
    </row>
    <row r="18" spans="2:4" ht="30" customHeight="1">
      <c r="B18" s="196" t="s">
        <v>196</v>
      </c>
      <c r="C18" s="229" t="s">
        <v>543</v>
      </c>
      <c r="D18" s="189"/>
    </row>
    <row r="19" spans="2:4" ht="30" customHeight="1">
      <c r="B19" s="196" t="s">
        <v>197</v>
      </c>
      <c r="C19" s="229" t="s">
        <v>543</v>
      </c>
      <c r="D19" s="189"/>
    </row>
    <row r="20" spans="2:4" ht="30" customHeight="1">
      <c r="B20" s="196" t="s">
        <v>198</v>
      </c>
      <c r="C20" s="229" t="s">
        <v>542</v>
      </c>
      <c r="D20" s="189"/>
    </row>
    <row r="21" spans="2:4" ht="30" customHeight="1">
      <c r="B21" s="197" t="s">
        <v>199</v>
      </c>
      <c r="C21" s="229" t="s">
        <v>542</v>
      </c>
      <c r="D21" s="189"/>
    </row>
    <row r="22" spans="2:4" ht="30" customHeight="1">
      <c r="B22" s="197" t="s">
        <v>200</v>
      </c>
      <c r="C22" s="229" t="s">
        <v>542</v>
      </c>
      <c r="D22" s="189"/>
    </row>
    <row r="23" spans="2:4" ht="30" customHeight="1">
      <c r="B23" s="198" t="s">
        <v>201</v>
      </c>
      <c r="C23" s="229" t="s">
        <v>542</v>
      </c>
      <c r="D23" s="231"/>
    </row>
    <row r="24" spans="2:4" ht="60.75" customHeight="1" thickBot="1">
      <c r="B24" s="199" t="s">
        <v>202</v>
      </c>
      <c r="C24" s="227" t="s">
        <v>542</v>
      </c>
      <c r="D24" s="236" t="s">
        <v>758</v>
      </c>
    </row>
    <row r="26" spans="2:4" s="31" customFormat="1" ht="14">
      <c r="B26" s="161" t="s">
        <v>32</v>
      </c>
      <c r="C26" s="161" t="s">
        <v>32</v>
      </c>
      <c r="D26" s="161" t="s">
        <v>32</v>
      </c>
    </row>
  </sheetData>
  <sheetProtection algorithmName="SHA-512" hashValue="XGKJqtgvbYeqoIKsJuPJWWV0kj+NlwmZ2cpERy9aZbdFTub81iWGWEXk8Sx748tGxWR1cjxsiNLtrHiYgqfySA==" saltValue="4hWdtS7rX+xLHEw0R9LLbg==" spinCount="100000" sheet="1" objects="1" scenarios="1"/>
  <protectedRanges>
    <protectedRange sqref="C12:D24" name="Procurement 2"/>
    <protectedRange sqref="C8:D10" name="Procurement 1"/>
  </protectedRanges>
  <mergeCells count="4">
    <mergeCell ref="B7:D7"/>
    <mergeCell ref="B11:D11"/>
    <mergeCell ref="B2:D2"/>
    <mergeCell ref="B4:D4"/>
  </mergeCells>
  <dataValidations count="2">
    <dataValidation type="list" allowBlank="1" showInputMessage="1" showErrorMessage="1" sqref="C8:C10" xr:uid="{00000000-0002-0000-0600-000000000000}">
      <formula1>"Existing contract, Framework, Open tender"</formula1>
    </dataValidation>
    <dataValidation type="list" allowBlank="1" showInputMessage="1" showErrorMessage="1" sqref="C12:C24" xr:uid="{00000000-0002-0000-0600-000001000000}">
      <formula1>"Yes, No, Not Applicable"</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79998168889431442"/>
  </sheetPr>
  <dimension ref="A1:O100"/>
  <sheetViews>
    <sheetView showGridLines="0" topLeftCell="E92" zoomScale="80" zoomScaleNormal="100" workbookViewId="0">
      <selection activeCell="D12" sqref="D12"/>
    </sheetView>
  </sheetViews>
  <sheetFormatPr defaultColWidth="52.81640625" defaultRowHeight="14"/>
  <cols>
    <col min="1" max="1" width="4" style="32" customWidth="1"/>
    <col min="2" max="2" width="4.54296875" style="39" customWidth="1"/>
    <col min="3" max="3" width="46" style="40" customWidth="1"/>
    <col min="4" max="4" width="49" style="31" customWidth="1"/>
    <col min="5" max="5" width="15.453125" style="31" customWidth="1"/>
    <col min="6" max="6" width="29.54296875" style="31" customWidth="1"/>
    <col min="7" max="7" width="22.1796875" style="31" customWidth="1"/>
    <col min="8" max="9" width="30.1796875" style="31" customWidth="1"/>
    <col min="10" max="10" width="29.81640625" style="31" customWidth="1"/>
    <col min="11" max="11" width="20.81640625" style="31" customWidth="1"/>
    <col min="12" max="12" width="18.453125" style="31" customWidth="1"/>
    <col min="13" max="13" width="15.453125" style="31" customWidth="1"/>
    <col min="14" max="14" width="37.1796875" style="31" customWidth="1"/>
    <col min="15" max="15" width="55.81640625" style="31" customWidth="1"/>
    <col min="16" max="16" width="27.54296875" style="31" customWidth="1"/>
    <col min="17" max="16384" width="52.81640625" style="31"/>
  </cols>
  <sheetData>
    <row r="1" spans="1:15" s="36" customFormat="1" ht="17.25" customHeight="1" thickBot="1">
      <c r="A1" s="34"/>
      <c r="B1" s="44"/>
      <c r="C1" s="45"/>
      <c r="D1" s="35"/>
    </row>
    <row r="2" spans="1:15" s="36" customFormat="1" ht="17.25" customHeight="1" thickBot="1">
      <c r="A2" s="34"/>
      <c r="B2" s="44"/>
      <c r="C2" s="344" t="s">
        <v>19</v>
      </c>
      <c r="D2" s="345"/>
      <c r="E2" s="345"/>
      <c r="F2" s="345"/>
      <c r="G2" s="345"/>
      <c r="H2" s="345"/>
      <c r="I2" s="345"/>
      <c r="J2" s="345"/>
      <c r="K2" s="345"/>
      <c r="L2" s="345"/>
      <c r="M2" s="345"/>
      <c r="N2" s="345"/>
      <c r="O2" s="346"/>
    </row>
    <row r="3" spans="1:15" s="36" customFormat="1" ht="17.25" customHeight="1">
      <c r="A3" s="34"/>
      <c r="B3" s="44"/>
      <c r="C3" s="45"/>
      <c r="D3" s="35"/>
    </row>
    <row r="4" spans="1:15" s="36" customFormat="1" ht="186" customHeight="1">
      <c r="A4" s="34"/>
      <c r="B4" s="44"/>
      <c r="C4" s="347" t="s">
        <v>667</v>
      </c>
      <c r="D4" s="348"/>
      <c r="E4" s="348"/>
      <c r="F4" s="348"/>
      <c r="G4" s="348"/>
      <c r="H4" s="348"/>
      <c r="I4" s="348"/>
      <c r="J4" s="348"/>
      <c r="K4" s="348"/>
      <c r="L4" s="348"/>
      <c r="M4" s="348"/>
      <c r="N4" s="348"/>
      <c r="O4" s="349"/>
    </row>
    <row r="5" spans="1:15" customFormat="1" ht="14.5"/>
    <row r="6" spans="1:15" customFormat="1" ht="141" customHeight="1">
      <c r="C6" s="347" t="s">
        <v>203</v>
      </c>
      <c r="D6" s="348"/>
      <c r="E6" s="348"/>
      <c r="F6" s="348"/>
      <c r="G6" s="348"/>
      <c r="H6" s="348"/>
      <c r="I6" s="348"/>
      <c r="J6" s="348"/>
      <c r="K6" s="348"/>
      <c r="L6" s="348"/>
      <c r="M6" s="348"/>
      <c r="N6" s="348"/>
      <c r="O6" s="349"/>
    </row>
    <row r="7" spans="1:15" s="36" customFormat="1" ht="17.25" customHeight="1" thickBot="1">
      <c r="A7" s="34"/>
      <c r="B7" s="44"/>
      <c r="C7" s="45"/>
      <c r="D7" s="35"/>
    </row>
    <row r="8" spans="1:15" s="36" customFormat="1" ht="17.25" customHeight="1" thickBot="1">
      <c r="A8" s="34"/>
      <c r="B8" s="44"/>
      <c r="C8" s="341" t="s">
        <v>35</v>
      </c>
      <c r="D8" s="342"/>
      <c r="E8" s="342"/>
      <c r="F8" s="342"/>
      <c r="G8" s="342"/>
      <c r="H8" s="342"/>
      <c r="I8" s="342"/>
      <c r="J8" s="342"/>
      <c r="K8" s="342"/>
      <c r="L8" s="342"/>
      <c r="M8" s="342"/>
      <c r="N8" s="342"/>
      <c r="O8" s="343"/>
    </row>
    <row r="9" spans="1:15" s="36" customFormat="1" ht="17.25" customHeight="1">
      <c r="A9" s="34"/>
      <c r="B9" s="44"/>
      <c r="C9" s="45"/>
      <c r="D9" s="35"/>
    </row>
    <row r="10" spans="1:15">
      <c r="A10" s="31"/>
      <c r="B10" s="31"/>
      <c r="C10" s="350" t="s">
        <v>204</v>
      </c>
      <c r="D10" s="351"/>
    </row>
    <row r="11" spans="1:15">
      <c r="B11" s="43"/>
      <c r="C11" s="105" t="s">
        <v>205</v>
      </c>
      <c r="D11" s="16" t="s">
        <v>680</v>
      </c>
    </row>
    <row r="12" spans="1:15">
      <c r="B12" s="43"/>
      <c r="C12" s="105" t="s">
        <v>206</v>
      </c>
      <c r="D12" s="16" t="s">
        <v>548</v>
      </c>
    </row>
    <row r="13" spans="1:15">
      <c r="A13" s="33"/>
      <c r="B13" s="37"/>
      <c r="C13" s="31"/>
      <c r="D13" s="38"/>
      <c r="E13" s="38"/>
      <c r="F13" s="38"/>
      <c r="G13" s="38"/>
      <c r="H13" s="38"/>
      <c r="I13" s="38"/>
      <c r="J13" s="38"/>
      <c r="K13" s="38"/>
      <c r="L13" s="38"/>
      <c r="M13" s="38"/>
      <c r="N13" s="38"/>
      <c r="O13" s="38"/>
    </row>
    <row r="14" spans="1:15">
      <c r="A14" s="33"/>
      <c r="B14" s="37"/>
      <c r="C14" s="113" t="s">
        <v>642</v>
      </c>
      <c r="D14" s="114"/>
      <c r="E14" s="114"/>
      <c r="F14" s="114"/>
      <c r="G14" s="114"/>
      <c r="H14" s="114"/>
      <c r="I14" s="114"/>
      <c r="J14" s="114"/>
      <c r="K14" s="114"/>
      <c r="L14" s="114"/>
      <c r="M14" s="114"/>
      <c r="N14" s="115"/>
    </row>
    <row r="15" spans="1:15" ht="130.5" customHeight="1">
      <c r="A15" s="33"/>
      <c r="B15" s="42"/>
      <c r="C15" s="111" t="s">
        <v>671</v>
      </c>
      <c r="D15" s="111" t="s">
        <v>208</v>
      </c>
      <c r="E15" s="111" t="s">
        <v>209</v>
      </c>
      <c r="F15" s="111" t="s">
        <v>210</v>
      </c>
      <c r="G15" s="111" t="s">
        <v>211</v>
      </c>
      <c r="H15" s="111" t="s">
        <v>212</v>
      </c>
      <c r="I15" s="111" t="s">
        <v>213</v>
      </c>
      <c r="J15" s="111" t="s">
        <v>214</v>
      </c>
      <c r="K15" s="112" t="s">
        <v>215</v>
      </c>
      <c r="L15" s="112" t="s">
        <v>216</v>
      </c>
      <c r="M15" s="111" t="s">
        <v>217</v>
      </c>
      <c r="N15" s="111" t="s">
        <v>218</v>
      </c>
    </row>
    <row r="16" spans="1:15" ht="28">
      <c r="A16" s="33"/>
      <c r="B16" s="42"/>
      <c r="C16" s="134" t="s">
        <v>219</v>
      </c>
      <c r="D16" s="17" t="s">
        <v>220</v>
      </c>
      <c r="E16" s="17" t="s">
        <v>221</v>
      </c>
      <c r="F16" s="18">
        <v>22</v>
      </c>
      <c r="G16" s="18" t="s">
        <v>542</v>
      </c>
      <c r="H16" s="18" t="s">
        <v>549</v>
      </c>
      <c r="I16" s="17" t="s">
        <v>223</v>
      </c>
      <c r="J16" s="18" t="s">
        <v>544</v>
      </c>
      <c r="K16" s="18"/>
      <c r="L16" s="19" t="s">
        <v>222</v>
      </c>
      <c r="M16" s="19" t="s">
        <v>542</v>
      </c>
      <c r="N16" s="18"/>
    </row>
    <row r="17" spans="1:15" ht="28">
      <c r="A17" s="33"/>
      <c r="B17" s="42"/>
      <c r="C17" s="134" t="s">
        <v>224</v>
      </c>
      <c r="D17" s="17" t="s">
        <v>220</v>
      </c>
      <c r="E17" s="17" t="s">
        <v>221</v>
      </c>
      <c r="F17" s="18">
        <v>41</v>
      </c>
      <c r="G17" s="18" t="s">
        <v>542</v>
      </c>
      <c r="H17" s="18" t="s">
        <v>549</v>
      </c>
      <c r="I17" s="17" t="s">
        <v>223</v>
      </c>
      <c r="J17" s="18" t="s">
        <v>544</v>
      </c>
      <c r="K17" s="18"/>
      <c r="L17" s="19" t="s">
        <v>222</v>
      </c>
      <c r="M17" s="19" t="s">
        <v>542</v>
      </c>
      <c r="N17" s="18"/>
    </row>
    <row r="18" spans="1:15" ht="28">
      <c r="A18" s="33"/>
      <c r="B18" s="42"/>
      <c r="C18" s="134" t="s">
        <v>225</v>
      </c>
      <c r="D18" s="17" t="s">
        <v>220</v>
      </c>
      <c r="E18" s="17" t="s">
        <v>221</v>
      </c>
      <c r="F18" s="18">
        <v>65</v>
      </c>
      <c r="G18" s="18" t="s">
        <v>542</v>
      </c>
      <c r="H18" s="18" t="s">
        <v>549</v>
      </c>
      <c r="I18" s="17" t="s">
        <v>223</v>
      </c>
      <c r="J18" s="18" t="s">
        <v>544</v>
      </c>
      <c r="K18" s="18"/>
      <c r="L18" s="19" t="s">
        <v>222</v>
      </c>
      <c r="M18" s="19" t="s">
        <v>542</v>
      </c>
      <c r="N18" s="18"/>
    </row>
    <row r="19" spans="1:15" ht="42">
      <c r="A19" s="33"/>
      <c r="B19" s="42"/>
      <c r="C19" s="18" t="s">
        <v>643</v>
      </c>
      <c r="D19" s="17" t="str">
        <f>INDEX('Master Outputs (UPDATE &amp; HIDE)'!$D$3:$D$62,MATCH(C19,'Master Outputs (UPDATE &amp; HIDE)'!$B$3:$B$62,0))</f>
        <v>m2 of floorspace</v>
      </c>
      <c r="E19" s="17" t="str">
        <f>INDEX('Master Outputs (UPDATE &amp; HIDE)'!$E$3:$E$62,MATCH(C19,'Master Outputs (UPDATE &amp; HIDE)'!$B$3:$B$62,0))</f>
        <v>Every 6 months until completion of construction</v>
      </c>
      <c r="F19" s="18">
        <v>981</v>
      </c>
      <c r="G19" s="18" t="s">
        <v>542</v>
      </c>
      <c r="H19" s="18" t="s">
        <v>549</v>
      </c>
      <c r="I19" s="18" t="s">
        <v>549</v>
      </c>
      <c r="J19" s="18" t="s">
        <v>544</v>
      </c>
      <c r="K19" s="18"/>
      <c r="L19" s="19" t="s">
        <v>222</v>
      </c>
      <c r="M19" s="19" t="s">
        <v>542</v>
      </c>
      <c r="N19" s="18"/>
    </row>
    <row r="20" spans="1:15" ht="42">
      <c r="A20" s="33"/>
      <c r="B20" s="42"/>
      <c r="C20" s="18" t="s">
        <v>372</v>
      </c>
      <c r="D20" s="17" t="str">
        <f>INDEX('Master Outputs (UPDATE &amp; HIDE)'!$D$3:$D$62,MATCH(C20,'Master Outputs (UPDATE &amp; HIDE)'!$B$3:$B$62,0))</f>
        <v>m2 of floorspace</v>
      </c>
      <c r="E20" s="17" t="str">
        <f>INDEX('Master Outputs (UPDATE &amp; HIDE)'!$E$3:$E$62,MATCH(C20,'Master Outputs (UPDATE &amp; HIDE)'!$B$3:$B$62,0))</f>
        <v>Every 6 months until completion of construction</v>
      </c>
      <c r="F20" s="18">
        <v>9564</v>
      </c>
      <c r="G20" s="18" t="s">
        <v>542</v>
      </c>
      <c r="H20" s="18" t="s">
        <v>549</v>
      </c>
      <c r="I20" s="18" t="s">
        <v>549</v>
      </c>
      <c r="J20" s="18" t="s">
        <v>544</v>
      </c>
      <c r="K20" s="18"/>
      <c r="L20" s="19" t="s">
        <v>222</v>
      </c>
      <c r="M20" s="19" t="s">
        <v>542</v>
      </c>
      <c r="N20" s="18"/>
    </row>
    <row r="21" spans="1:15" ht="42">
      <c r="A21" s="33"/>
      <c r="B21" s="42"/>
      <c r="C21" s="18" t="s">
        <v>648</v>
      </c>
      <c r="D21" s="17" t="str">
        <f>INDEX('Master Outputs (UPDATE &amp; HIDE)'!$D$3:$D$62,MATCH(C21,'Master Outputs (UPDATE &amp; HIDE)'!$B$3:$B$62,0))</f>
        <v>m2 of floorspace</v>
      </c>
      <c r="E21" s="17" t="str">
        <f>INDEX('Master Outputs (UPDATE &amp; HIDE)'!$E$3:$E$62,MATCH(C21,'Master Outputs (UPDATE &amp; HIDE)'!$B$3:$B$62,0))</f>
        <v>Every 6 months until completion of construction</v>
      </c>
      <c r="F21" s="18">
        <v>8658</v>
      </c>
      <c r="G21" s="18" t="s">
        <v>542</v>
      </c>
      <c r="H21" s="18" t="s">
        <v>549</v>
      </c>
      <c r="I21" s="18" t="s">
        <v>549</v>
      </c>
      <c r="J21" s="18" t="s">
        <v>544</v>
      </c>
      <c r="K21" s="18"/>
      <c r="L21" s="19" t="s">
        <v>222</v>
      </c>
      <c r="M21" s="19" t="s">
        <v>542</v>
      </c>
      <c r="N21" s="18"/>
    </row>
    <row r="22" spans="1:15" ht="42">
      <c r="A22" s="33"/>
      <c r="B22" s="42"/>
      <c r="C22" s="18" t="s">
        <v>646</v>
      </c>
      <c r="D22" s="17" t="str">
        <f>INDEX('Master Outputs (UPDATE &amp; HIDE)'!$D$3:$D$62,MATCH(C22,'Master Outputs (UPDATE &amp; HIDE)'!$B$3:$B$62,0))</f>
        <v>m2 of floorspace</v>
      </c>
      <c r="E22" s="17" t="str">
        <f>INDEX('Master Outputs (UPDATE &amp; HIDE)'!$E$3:$E$62,MATCH(C22,'Master Outputs (UPDATE &amp; HIDE)'!$B$3:$B$62,0))</f>
        <v>Every 6 months until completion of construction</v>
      </c>
      <c r="F22" s="18">
        <v>251</v>
      </c>
      <c r="G22" s="18" t="s">
        <v>542</v>
      </c>
      <c r="H22" s="18" t="s">
        <v>549</v>
      </c>
      <c r="I22" s="18" t="s">
        <v>549</v>
      </c>
      <c r="J22" s="18" t="s">
        <v>544</v>
      </c>
      <c r="K22" s="18"/>
      <c r="L22" s="19" t="s">
        <v>222</v>
      </c>
      <c r="M22" s="19" t="s">
        <v>542</v>
      </c>
      <c r="N22" s="18"/>
    </row>
    <row r="23" spans="1:15">
      <c r="A23" s="33"/>
      <c r="B23" s="42"/>
      <c r="C23" s="18" t="s">
        <v>222</v>
      </c>
      <c r="D23" s="17" t="str">
        <f>INDEX('Master Outputs (UPDATE &amp; HIDE)'!$D$3:$D$62,MATCH(C23,'Master Outputs (UPDATE &amp; HIDE)'!$B$3:$B$62,0))</f>
        <v>N/A</v>
      </c>
      <c r="E23" s="17" t="str">
        <f>INDEX('Master Outputs (UPDATE &amp; HIDE)'!$E$3:$E$62,MATCH(C23,'Master Outputs (UPDATE &amp; HIDE)'!$B$3:$B$62,0))</f>
        <v>N/A</v>
      </c>
      <c r="F23" s="18"/>
      <c r="G23" s="18" t="s">
        <v>222</v>
      </c>
      <c r="H23" s="18" t="s">
        <v>207</v>
      </c>
      <c r="I23" s="18" t="s">
        <v>207</v>
      </c>
      <c r="J23" s="18" t="s">
        <v>222</v>
      </c>
      <c r="K23" s="18"/>
      <c r="L23" s="19" t="s">
        <v>222</v>
      </c>
      <c r="M23" s="19" t="s">
        <v>222</v>
      </c>
      <c r="N23" s="18"/>
    </row>
    <row r="24" spans="1:15">
      <c r="A24" s="33"/>
      <c r="B24" s="42"/>
      <c r="C24" s="18" t="s">
        <v>222</v>
      </c>
      <c r="D24" s="17" t="str">
        <f>INDEX('Master Outputs (UPDATE &amp; HIDE)'!$D$3:$D$62,MATCH(C24,'Master Outputs (UPDATE &amp; HIDE)'!$B$3:$B$62,0))</f>
        <v>N/A</v>
      </c>
      <c r="E24" s="17" t="str">
        <f>INDEX('Master Outputs (UPDATE &amp; HIDE)'!$E$3:$E$62,MATCH(C24,'Master Outputs (UPDATE &amp; HIDE)'!$B$3:$B$62,0))</f>
        <v>N/A</v>
      </c>
      <c r="F24" s="18"/>
      <c r="G24" s="18" t="s">
        <v>222</v>
      </c>
      <c r="H24" s="18" t="s">
        <v>207</v>
      </c>
      <c r="I24" s="18" t="s">
        <v>207</v>
      </c>
      <c r="J24" s="18" t="s">
        <v>222</v>
      </c>
      <c r="K24" s="18"/>
      <c r="L24" s="19" t="s">
        <v>222</v>
      </c>
      <c r="M24" s="19" t="s">
        <v>222</v>
      </c>
      <c r="N24" s="18"/>
    </row>
    <row r="25" spans="1:15">
      <c r="A25" s="33"/>
      <c r="B25" s="42"/>
      <c r="C25" s="18" t="s">
        <v>222</v>
      </c>
      <c r="D25" s="17" t="str">
        <f>INDEX('Master Outputs (UPDATE &amp; HIDE)'!$D$3:$D$62,MATCH(C25,'Master Outputs (UPDATE &amp; HIDE)'!$B$3:$B$62,0))</f>
        <v>N/A</v>
      </c>
      <c r="E25" s="17" t="str">
        <f>INDEX('Master Outputs (UPDATE &amp; HIDE)'!$E$3:$E$62,MATCH(C25,'Master Outputs (UPDATE &amp; HIDE)'!$B$3:$B$62,0))</f>
        <v>N/A</v>
      </c>
      <c r="F25" s="18"/>
      <c r="G25" s="18" t="s">
        <v>222</v>
      </c>
      <c r="H25" s="18" t="s">
        <v>207</v>
      </c>
      <c r="I25" s="18" t="s">
        <v>207</v>
      </c>
      <c r="J25" s="18" t="s">
        <v>222</v>
      </c>
      <c r="K25" s="18"/>
      <c r="L25" s="19" t="s">
        <v>222</v>
      </c>
      <c r="M25" s="19" t="s">
        <v>222</v>
      </c>
      <c r="N25" s="18"/>
    </row>
    <row r="26" spans="1:15">
      <c r="A26" s="33"/>
      <c r="B26" s="42"/>
      <c r="C26" s="18" t="s">
        <v>222</v>
      </c>
      <c r="D26" s="17" t="str">
        <f>INDEX('Master Outputs (UPDATE &amp; HIDE)'!$D$3:$D$62,MATCH(C26,'Master Outputs (UPDATE &amp; HIDE)'!$B$3:$B$62,0))</f>
        <v>N/A</v>
      </c>
      <c r="E26" s="17" t="str">
        <f>INDEX('Master Outputs (UPDATE &amp; HIDE)'!$E$3:$E$62,MATCH(C26,'Master Outputs (UPDATE &amp; HIDE)'!$B$3:$B$62,0))</f>
        <v>N/A</v>
      </c>
      <c r="F26" s="18"/>
      <c r="G26" s="18" t="s">
        <v>222</v>
      </c>
      <c r="H26" s="18" t="s">
        <v>207</v>
      </c>
      <c r="I26" s="18" t="s">
        <v>207</v>
      </c>
      <c r="J26" s="18" t="s">
        <v>222</v>
      </c>
      <c r="K26" s="18"/>
      <c r="L26" s="19" t="s">
        <v>222</v>
      </c>
      <c r="M26" s="19" t="s">
        <v>222</v>
      </c>
      <c r="N26" s="18"/>
    </row>
    <row r="27" spans="1:15">
      <c r="A27" s="33"/>
      <c r="B27" s="42"/>
      <c r="C27" s="18" t="s">
        <v>222</v>
      </c>
      <c r="D27" s="17" t="str">
        <f>INDEX('Master Outputs (UPDATE &amp; HIDE)'!$D$3:$D$62,MATCH(C27,'Master Outputs (UPDATE &amp; HIDE)'!$B$3:$B$62,0))</f>
        <v>N/A</v>
      </c>
      <c r="E27" s="17" t="str">
        <f>INDEX('Master Outputs (UPDATE &amp; HIDE)'!$E$3:$E$62,MATCH(C27,'Master Outputs (UPDATE &amp; HIDE)'!$B$3:$B$62,0))</f>
        <v>N/A</v>
      </c>
      <c r="F27" s="18"/>
      <c r="G27" s="18" t="s">
        <v>222</v>
      </c>
      <c r="H27" s="18" t="s">
        <v>207</v>
      </c>
      <c r="I27" s="18" t="s">
        <v>207</v>
      </c>
      <c r="J27" s="18" t="s">
        <v>222</v>
      </c>
      <c r="K27" s="18"/>
      <c r="L27" s="19" t="s">
        <v>222</v>
      </c>
      <c r="M27" s="19" t="s">
        <v>222</v>
      </c>
      <c r="N27" s="18"/>
    </row>
    <row r="28" spans="1:15">
      <c r="A28" s="33"/>
      <c r="B28" s="42"/>
      <c r="C28" s="18" t="s">
        <v>222</v>
      </c>
      <c r="D28" s="17" t="str">
        <f>INDEX('Master Outputs (UPDATE &amp; HIDE)'!$D$3:$D$62,MATCH(C28,'Master Outputs (UPDATE &amp; HIDE)'!$B$3:$B$62,0))</f>
        <v>N/A</v>
      </c>
      <c r="E28" s="17" t="str">
        <f>INDEX('Master Outputs (UPDATE &amp; HIDE)'!$E$3:$E$62,MATCH(C28,'Master Outputs (UPDATE &amp; HIDE)'!$B$3:$B$62,0))</f>
        <v>N/A</v>
      </c>
      <c r="F28" s="18"/>
      <c r="G28" s="18" t="s">
        <v>222</v>
      </c>
      <c r="H28" s="18" t="s">
        <v>207</v>
      </c>
      <c r="I28" s="18" t="s">
        <v>207</v>
      </c>
      <c r="J28" s="18" t="s">
        <v>222</v>
      </c>
      <c r="K28" s="18"/>
      <c r="L28" s="19" t="s">
        <v>222</v>
      </c>
      <c r="M28" s="19" t="s">
        <v>222</v>
      </c>
      <c r="N28" s="18"/>
    </row>
    <row r="29" spans="1:15">
      <c r="A29" s="33"/>
      <c r="B29" s="37"/>
      <c r="C29" s="38"/>
      <c r="M29" s="41"/>
    </row>
    <row r="30" spans="1:15">
      <c r="A30" s="33"/>
      <c r="B30" s="37"/>
      <c r="C30" s="113" t="s">
        <v>666</v>
      </c>
      <c r="D30" s="121"/>
      <c r="E30" s="121"/>
      <c r="F30" s="121"/>
      <c r="G30" s="121"/>
      <c r="H30" s="121"/>
      <c r="I30" s="121"/>
      <c r="J30" s="121"/>
      <c r="K30" s="121"/>
      <c r="L30" s="121"/>
      <c r="M30" s="122"/>
      <c r="N30" s="121"/>
      <c r="O30" s="123"/>
    </row>
    <row r="31" spans="1:15" ht="105" customHeight="1">
      <c r="A31" s="33"/>
      <c r="B31" s="37"/>
      <c r="C31" s="124" t="s">
        <v>670</v>
      </c>
      <c r="D31" s="124" t="s">
        <v>208</v>
      </c>
      <c r="E31" s="124" t="s">
        <v>209</v>
      </c>
      <c r="F31" s="124" t="s">
        <v>210</v>
      </c>
      <c r="G31" s="124" t="s">
        <v>211</v>
      </c>
      <c r="H31" s="124" t="s">
        <v>226</v>
      </c>
      <c r="I31" s="124" t="s">
        <v>227</v>
      </c>
      <c r="J31" s="124" t="s">
        <v>228</v>
      </c>
      <c r="K31" s="124" t="s">
        <v>229</v>
      </c>
      <c r="L31" s="125" t="s">
        <v>215</v>
      </c>
      <c r="M31" s="125" t="s">
        <v>216</v>
      </c>
      <c r="N31" s="124" t="s">
        <v>217</v>
      </c>
      <c r="O31" s="124" t="s">
        <v>218</v>
      </c>
    </row>
    <row r="32" spans="1:15">
      <c r="A32" s="33"/>
      <c r="B32" s="37"/>
      <c r="C32" s="18"/>
      <c r="D32" s="18"/>
      <c r="E32" s="18"/>
      <c r="F32" s="18"/>
      <c r="G32" s="18" t="s">
        <v>222</v>
      </c>
      <c r="H32" s="18"/>
      <c r="I32" s="18"/>
      <c r="J32" s="18"/>
      <c r="K32" s="18" t="s">
        <v>222</v>
      </c>
      <c r="L32" s="18"/>
      <c r="M32" s="19" t="s">
        <v>222</v>
      </c>
      <c r="N32" s="19" t="s">
        <v>222</v>
      </c>
      <c r="O32" s="18"/>
    </row>
    <row r="33" spans="1:15">
      <c r="A33" s="33"/>
      <c r="B33" s="37"/>
      <c r="C33" s="18"/>
      <c r="D33" s="18"/>
      <c r="E33" s="18"/>
      <c r="F33" s="18"/>
      <c r="G33" s="18" t="s">
        <v>222</v>
      </c>
      <c r="H33" s="18"/>
      <c r="I33" s="18"/>
      <c r="J33" s="18"/>
      <c r="K33" s="18" t="s">
        <v>222</v>
      </c>
      <c r="L33" s="18"/>
      <c r="M33" s="19" t="s">
        <v>222</v>
      </c>
      <c r="N33" s="19" t="s">
        <v>222</v>
      </c>
      <c r="O33" s="18"/>
    </row>
    <row r="34" spans="1:15">
      <c r="A34" s="33"/>
      <c r="B34" s="37"/>
      <c r="C34" s="18"/>
      <c r="D34" s="18"/>
      <c r="E34" s="18"/>
      <c r="F34" s="18"/>
      <c r="G34" s="18" t="s">
        <v>222</v>
      </c>
      <c r="H34" s="18"/>
      <c r="I34" s="18"/>
      <c r="J34" s="18"/>
      <c r="K34" s="18" t="s">
        <v>222</v>
      </c>
      <c r="L34" s="18"/>
      <c r="M34" s="19" t="s">
        <v>222</v>
      </c>
      <c r="N34" s="19" t="s">
        <v>222</v>
      </c>
      <c r="O34" s="18"/>
    </row>
    <row r="35" spans="1:15">
      <c r="A35" s="33"/>
      <c r="B35" s="37"/>
      <c r="C35" s="18"/>
      <c r="D35" s="18"/>
      <c r="E35" s="18"/>
      <c r="F35" s="18"/>
      <c r="G35" s="18" t="s">
        <v>222</v>
      </c>
      <c r="H35" s="18"/>
      <c r="I35" s="18"/>
      <c r="J35" s="18"/>
      <c r="K35" s="18" t="s">
        <v>222</v>
      </c>
      <c r="L35" s="18"/>
      <c r="M35" s="19" t="s">
        <v>222</v>
      </c>
      <c r="N35" s="19" t="s">
        <v>222</v>
      </c>
      <c r="O35" s="18"/>
    </row>
    <row r="36" spans="1:15">
      <c r="A36" s="33"/>
      <c r="B36" s="37"/>
      <c r="C36" s="18"/>
      <c r="D36" s="18"/>
      <c r="E36" s="18"/>
      <c r="F36" s="18"/>
      <c r="G36" s="18" t="s">
        <v>222</v>
      </c>
      <c r="H36" s="18"/>
      <c r="I36" s="18"/>
      <c r="J36" s="18"/>
      <c r="K36" s="18" t="s">
        <v>222</v>
      </c>
      <c r="L36" s="18"/>
      <c r="M36" s="19" t="s">
        <v>222</v>
      </c>
      <c r="N36" s="19" t="s">
        <v>222</v>
      </c>
      <c r="O36" s="18"/>
    </row>
    <row r="37" spans="1:15">
      <c r="A37" s="33"/>
      <c r="B37" s="37"/>
      <c r="C37" s="38"/>
    </row>
    <row r="38" spans="1:15" ht="14.5" thickBot="1">
      <c r="A38" s="33"/>
      <c r="B38" s="37"/>
      <c r="C38" s="38"/>
    </row>
    <row r="39" spans="1:15" s="36" customFormat="1" ht="17.25" customHeight="1" thickBot="1">
      <c r="A39" s="34"/>
      <c r="B39" s="44"/>
      <c r="C39" s="341" t="s">
        <v>230</v>
      </c>
      <c r="D39" s="342"/>
      <c r="E39" s="342"/>
      <c r="F39" s="342"/>
      <c r="G39" s="342"/>
      <c r="H39" s="342"/>
      <c r="I39" s="342"/>
      <c r="J39" s="342"/>
      <c r="K39" s="342"/>
      <c r="L39" s="342"/>
      <c r="M39" s="342"/>
      <c r="N39" s="342"/>
      <c r="O39" s="343"/>
    </row>
    <row r="40" spans="1:15">
      <c r="A40" s="33"/>
      <c r="B40" s="37"/>
      <c r="C40" s="38"/>
    </row>
    <row r="41" spans="1:15">
      <c r="A41" s="31"/>
      <c r="B41" s="31"/>
      <c r="C41" s="350" t="s">
        <v>204</v>
      </c>
      <c r="D41" s="351"/>
    </row>
    <row r="42" spans="1:15">
      <c r="B42" s="43"/>
      <c r="C42" s="105" t="s">
        <v>205</v>
      </c>
      <c r="D42" s="16"/>
    </row>
    <row r="43" spans="1:15">
      <c r="B43" s="43"/>
      <c r="C43" s="105" t="s">
        <v>206</v>
      </c>
      <c r="D43" s="16" t="s">
        <v>207</v>
      </c>
    </row>
    <row r="44" spans="1:15">
      <c r="A44" s="33"/>
      <c r="B44" s="37"/>
      <c r="C44" s="31"/>
      <c r="D44" s="38"/>
      <c r="E44" s="38"/>
      <c r="F44" s="38"/>
      <c r="G44" s="38"/>
      <c r="H44" s="38"/>
      <c r="I44" s="38"/>
      <c r="J44" s="38"/>
      <c r="K44" s="38"/>
      <c r="L44" s="38"/>
      <c r="M44" s="38"/>
      <c r="N44" s="38"/>
      <c r="O44" s="38"/>
    </row>
    <row r="45" spans="1:15">
      <c r="A45" s="33"/>
      <c r="B45" s="37"/>
      <c r="C45" s="113" t="s">
        <v>642</v>
      </c>
      <c r="D45" s="114"/>
      <c r="E45" s="114"/>
      <c r="F45" s="114"/>
      <c r="G45" s="114"/>
      <c r="H45" s="114"/>
      <c r="I45" s="114"/>
      <c r="J45" s="114"/>
      <c r="K45" s="114"/>
      <c r="L45" s="114"/>
      <c r="M45" s="114"/>
      <c r="N45" s="115"/>
    </row>
    <row r="46" spans="1:15" ht="130.5" customHeight="1">
      <c r="A46" s="33"/>
      <c r="B46" s="42"/>
      <c r="C46" s="111" t="s">
        <v>671</v>
      </c>
      <c r="D46" s="111" t="s">
        <v>208</v>
      </c>
      <c r="E46" s="111" t="s">
        <v>209</v>
      </c>
      <c r="F46" s="111" t="s">
        <v>210</v>
      </c>
      <c r="G46" s="111" t="s">
        <v>211</v>
      </c>
      <c r="H46" s="111" t="s">
        <v>212</v>
      </c>
      <c r="I46" s="111" t="s">
        <v>213</v>
      </c>
      <c r="J46" s="111" t="s">
        <v>214</v>
      </c>
      <c r="K46" s="112" t="s">
        <v>215</v>
      </c>
      <c r="L46" s="112" t="s">
        <v>216</v>
      </c>
      <c r="M46" s="111" t="s">
        <v>217</v>
      </c>
      <c r="N46" s="111" t="s">
        <v>218</v>
      </c>
    </row>
    <row r="47" spans="1:15" ht="28">
      <c r="A47" s="33"/>
      <c r="B47" s="42"/>
      <c r="C47" s="134" t="s">
        <v>219</v>
      </c>
      <c r="D47" s="17" t="s">
        <v>220</v>
      </c>
      <c r="E47" s="17" t="s">
        <v>221</v>
      </c>
      <c r="F47" s="18"/>
      <c r="G47" s="18" t="s">
        <v>222</v>
      </c>
      <c r="H47" s="18" t="s">
        <v>207</v>
      </c>
      <c r="I47" s="206" t="s">
        <v>223</v>
      </c>
      <c r="J47" s="18" t="s">
        <v>222</v>
      </c>
      <c r="K47" s="18"/>
      <c r="L47" s="19" t="s">
        <v>222</v>
      </c>
      <c r="M47" s="19" t="s">
        <v>222</v>
      </c>
      <c r="N47" s="18"/>
    </row>
    <row r="48" spans="1:15" ht="28">
      <c r="A48" s="33"/>
      <c r="B48" s="42"/>
      <c r="C48" s="134" t="s">
        <v>224</v>
      </c>
      <c r="D48" s="17" t="s">
        <v>220</v>
      </c>
      <c r="E48" s="17" t="s">
        <v>221</v>
      </c>
      <c r="F48" s="18"/>
      <c r="G48" s="18" t="s">
        <v>222</v>
      </c>
      <c r="H48" s="18" t="s">
        <v>207</v>
      </c>
      <c r="I48" s="206" t="s">
        <v>223</v>
      </c>
      <c r="J48" s="18" t="s">
        <v>222</v>
      </c>
      <c r="K48" s="18"/>
      <c r="L48" s="19" t="s">
        <v>222</v>
      </c>
      <c r="M48" s="19" t="s">
        <v>222</v>
      </c>
      <c r="N48" s="18"/>
    </row>
    <row r="49" spans="1:15" ht="28">
      <c r="A49" s="33"/>
      <c r="B49" s="42"/>
      <c r="C49" s="134" t="s">
        <v>225</v>
      </c>
      <c r="D49" s="17" t="s">
        <v>220</v>
      </c>
      <c r="E49" s="17" t="s">
        <v>221</v>
      </c>
      <c r="F49" s="18"/>
      <c r="G49" s="18" t="s">
        <v>222</v>
      </c>
      <c r="H49" s="18" t="s">
        <v>207</v>
      </c>
      <c r="I49" s="206" t="s">
        <v>223</v>
      </c>
      <c r="J49" s="18" t="s">
        <v>222</v>
      </c>
      <c r="K49" s="18"/>
      <c r="L49" s="19" t="s">
        <v>222</v>
      </c>
      <c r="M49" s="19" t="s">
        <v>222</v>
      </c>
      <c r="N49" s="18"/>
    </row>
    <row r="50" spans="1:15">
      <c r="A50" s="33"/>
      <c r="B50" s="42"/>
      <c r="C50" s="18" t="s">
        <v>222</v>
      </c>
      <c r="D50" s="17" t="str">
        <f>INDEX('Master Outputs (UPDATE &amp; HIDE)'!$D$3:$D$62,MATCH(C50,'Master Outputs (UPDATE &amp; HIDE)'!$B$3:$B$62,0))</f>
        <v>N/A</v>
      </c>
      <c r="E50" s="17" t="str">
        <f>INDEX('Master Outputs (UPDATE &amp; HIDE)'!$E$3:$E$62,MATCH(C50,'Master Outputs (UPDATE &amp; HIDE)'!$B$3:$B$62,0))</f>
        <v>N/A</v>
      </c>
      <c r="F50" s="18"/>
      <c r="G50" s="18" t="s">
        <v>222</v>
      </c>
      <c r="H50" s="18" t="s">
        <v>207</v>
      </c>
      <c r="I50" s="18" t="s">
        <v>207</v>
      </c>
      <c r="J50" s="18" t="s">
        <v>222</v>
      </c>
      <c r="K50" s="18"/>
      <c r="L50" s="19" t="s">
        <v>222</v>
      </c>
      <c r="M50" s="19" t="s">
        <v>222</v>
      </c>
      <c r="N50" s="18"/>
    </row>
    <row r="51" spans="1:15">
      <c r="A51" s="33"/>
      <c r="B51" s="42"/>
      <c r="C51" s="18" t="s">
        <v>222</v>
      </c>
      <c r="D51" s="17" t="str">
        <f>INDEX('Master Outputs (UPDATE &amp; HIDE)'!$D$3:$D$62,MATCH(C51,'Master Outputs (UPDATE &amp; HIDE)'!$B$3:$B$62,0))</f>
        <v>N/A</v>
      </c>
      <c r="E51" s="17" t="str">
        <f>INDEX('Master Outputs (UPDATE &amp; HIDE)'!$E$3:$E$62,MATCH(C51,'Master Outputs (UPDATE &amp; HIDE)'!$B$3:$B$62,0))</f>
        <v>N/A</v>
      </c>
      <c r="F51" s="18"/>
      <c r="G51" s="18" t="s">
        <v>222</v>
      </c>
      <c r="H51" s="18" t="s">
        <v>207</v>
      </c>
      <c r="I51" s="18" t="s">
        <v>207</v>
      </c>
      <c r="J51" s="18" t="s">
        <v>222</v>
      </c>
      <c r="K51" s="18"/>
      <c r="L51" s="19" t="s">
        <v>222</v>
      </c>
      <c r="M51" s="19" t="s">
        <v>222</v>
      </c>
      <c r="N51" s="18"/>
    </row>
    <row r="52" spans="1:15">
      <c r="A52" s="33"/>
      <c r="B52" s="42"/>
      <c r="C52" s="18" t="s">
        <v>222</v>
      </c>
      <c r="D52" s="17" t="str">
        <f>INDEX('Master Outputs (UPDATE &amp; HIDE)'!$D$3:$D$62,MATCH(C52,'Master Outputs (UPDATE &amp; HIDE)'!$B$3:$B$62,0))</f>
        <v>N/A</v>
      </c>
      <c r="E52" s="17" t="str">
        <f>INDEX('Master Outputs (UPDATE &amp; HIDE)'!$E$3:$E$62,MATCH(C52,'Master Outputs (UPDATE &amp; HIDE)'!$B$3:$B$62,0))</f>
        <v>N/A</v>
      </c>
      <c r="F52" s="18"/>
      <c r="G52" s="18" t="s">
        <v>222</v>
      </c>
      <c r="H52" s="18" t="s">
        <v>207</v>
      </c>
      <c r="I52" s="18" t="s">
        <v>207</v>
      </c>
      <c r="J52" s="18" t="s">
        <v>222</v>
      </c>
      <c r="K52" s="18"/>
      <c r="L52" s="19" t="s">
        <v>222</v>
      </c>
      <c r="M52" s="19" t="s">
        <v>222</v>
      </c>
      <c r="N52" s="18"/>
    </row>
    <row r="53" spans="1:15">
      <c r="A53" s="33"/>
      <c r="B53" s="42"/>
      <c r="C53" s="18" t="s">
        <v>222</v>
      </c>
      <c r="D53" s="17" t="str">
        <f>INDEX('Master Outputs (UPDATE &amp; HIDE)'!$D$3:$D$62,MATCH(C53,'Master Outputs (UPDATE &amp; HIDE)'!$B$3:$B$62,0))</f>
        <v>N/A</v>
      </c>
      <c r="E53" s="17" t="str">
        <f>INDEX('Master Outputs (UPDATE &amp; HIDE)'!$E$3:$E$62,MATCH(C53,'Master Outputs (UPDATE &amp; HIDE)'!$B$3:$B$62,0))</f>
        <v>N/A</v>
      </c>
      <c r="F53" s="18"/>
      <c r="G53" s="18" t="s">
        <v>222</v>
      </c>
      <c r="H53" s="18" t="s">
        <v>207</v>
      </c>
      <c r="I53" s="18" t="s">
        <v>207</v>
      </c>
      <c r="J53" s="18" t="s">
        <v>222</v>
      </c>
      <c r="K53" s="18"/>
      <c r="L53" s="19" t="s">
        <v>222</v>
      </c>
      <c r="M53" s="19" t="s">
        <v>222</v>
      </c>
      <c r="N53" s="18"/>
    </row>
    <row r="54" spans="1:15">
      <c r="A54" s="33"/>
      <c r="B54" s="42"/>
      <c r="C54" s="18" t="s">
        <v>222</v>
      </c>
      <c r="D54" s="17" t="str">
        <f>INDEX('Master Outputs (UPDATE &amp; HIDE)'!$D$3:$D$62,MATCH(C54,'Master Outputs (UPDATE &amp; HIDE)'!$B$3:$B$62,0))</f>
        <v>N/A</v>
      </c>
      <c r="E54" s="17" t="str">
        <f>INDEX('Master Outputs (UPDATE &amp; HIDE)'!$E$3:$E$62,MATCH(C54,'Master Outputs (UPDATE &amp; HIDE)'!$B$3:$B$62,0))</f>
        <v>N/A</v>
      </c>
      <c r="F54" s="18"/>
      <c r="G54" s="18" t="s">
        <v>222</v>
      </c>
      <c r="H54" s="18" t="s">
        <v>207</v>
      </c>
      <c r="I54" s="18" t="s">
        <v>207</v>
      </c>
      <c r="J54" s="18" t="s">
        <v>222</v>
      </c>
      <c r="K54" s="18"/>
      <c r="L54" s="19" t="s">
        <v>222</v>
      </c>
      <c r="M54" s="19" t="s">
        <v>222</v>
      </c>
      <c r="N54" s="18"/>
    </row>
    <row r="55" spans="1:15">
      <c r="A55" s="33"/>
      <c r="B55" s="42"/>
      <c r="C55" s="18" t="s">
        <v>222</v>
      </c>
      <c r="D55" s="17" t="str">
        <f>INDEX('Master Outputs (UPDATE &amp; HIDE)'!$D$3:$D$62,MATCH(C55,'Master Outputs (UPDATE &amp; HIDE)'!$B$3:$B$62,0))</f>
        <v>N/A</v>
      </c>
      <c r="E55" s="17" t="str">
        <f>INDEX('Master Outputs (UPDATE &amp; HIDE)'!$E$3:$E$62,MATCH(C55,'Master Outputs (UPDATE &amp; HIDE)'!$B$3:$B$62,0))</f>
        <v>N/A</v>
      </c>
      <c r="F55" s="18"/>
      <c r="G55" s="18" t="s">
        <v>222</v>
      </c>
      <c r="H55" s="18" t="s">
        <v>207</v>
      </c>
      <c r="I55" s="18" t="s">
        <v>207</v>
      </c>
      <c r="J55" s="18" t="s">
        <v>222</v>
      </c>
      <c r="K55" s="18"/>
      <c r="L55" s="19" t="s">
        <v>222</v>
      </c>
      <c r="M55" s="19" t="s">
        <v>222</v>
      </c>
      <c r="N55" s="18"/>
    </row>
    <row r="56" spans="1:15">
      <c r="A56" s="33"/>
      <c r="B56" s="42"/>
      <c r="C56" s="18" t="s">
        <v>222</v>
      </c>
      <c r="D56" s="17" t="str">
        <f>INDEX('Master Outputs (UPDATE &amp; HIDE)'!$D$3:$D$62,MATCH(C56,'Master Outputs (UPDATE &amp; HIDE)'!$B$3:$B$62,0))</f>
        <v>N/A</v>
      </c>
      <c r="E56" s="17" t="str">
        <f>INDEX('Master Outputs (UPDATE &amp; HIDE)'!$E$3:$E$62,MATCH(C56,'Master Outputs (UPDATE &amp; HIDE)'!$B$3:$B$62,0))</f>
        <v>N/A</v>
      </c>
      <c r="F56" s="18"/>
      <c r="G56" s="18" t="s">
        <v>222</v>
      </c>
      <c r="H56" s="18" t="s">
        <v>207</v>
      </c>
      <c r="I56" s="18" t="s">
        <v>207</v>
      </c>
      <c r="J56" s="18" t="s">
        <v>222</v>
      </c>
      <c r="K56" s="18"/>
      <c r="L56" s="19" t="s">
        <v>222</v>
      </c>
      <c r="M56" s="19" t="s">
        <v>222</v>
      </c>
      <c r="N56" s="18"/>
    </row>
    <row r="57" spans="1:15">
      <c r="A57" s="33"/>
      <c r="B57" s="42"/>
      <c r="C57" s="18" t="s">
        <v>222</v>
      </c>
      <c r="D57" s="17" t="str">
        <f>INDEX('Master Outputs (UPDATE &amp; HIDE)'!$D$3:$D$62,MATCH(C57,'Master Outputs (UPDATE &amp; HIDE)'!$B$3:$B$62,0))</f>
        <v>N/A</v>
      </c>
      <c r="E57" s="17" t="str">
        <f>INDEX('Master Outputs (UPDATE &amp; HIDE)'!$E$3:$E$62,MATCH(C57,'Master Outputs (UPDATE &amp; HIDE)'!$B$3:$B$62,0))</f>
        <v>N/A</v>
      </c>
      <c r="F57" s="18"/>
      <c r="G57" s="18" t="s">
        <v>222</v>
      </c>
      <c r="H57" s="18" t="s">
        <v>207</v>
      </c>
      <c r="I57" s="18" t="s">
        <v>207</v>
      </c>
      <c r="J57" s="18" t="s">
        <v>222</v>
      </c>
      <c r="K57" s="18"/>
      <c r="L57" s="19" t="s">
        <v>222</v>
      </c>
      <c r="M57" s="19" t="s">
        <v>222</v>
      </c>
      <c r="N57" s="18"/>
    </row>
    <row r="58" spans="1:15">
      <c r="A58" s="33"/>
      <c r="B58" s="42"/>
      <c r="C58" s="18" t="s">
        <v>222</v>
      </c>
      <c r="D58" s="17" t="str">
        <f>INDEX('Master Outputs (UPDATE &amp; HIDE)'!$D$3:$D$62,MATCH(C58,'Master Outputs (UPDATE &amp; HIDE)'!$B$3:$B$62,0))</f>
        <v>N/A</v>
      </c>
      <c r="E58" s="17" t="str">
        <f>INDEX('Master Outputs (UPDATE &amp; HIDE)'!$E$3:$E$62,MATCH(C58,'Master Outputs (UPDATE &amp; HIDE)'!$B$3:$B$62,0))</f>
        <v>N/A</v>
      </c>
      <c r="F58" s="18"/>
      <c r="G58" s="18" t="s">
        <v>222</v>
      </c>
      <c r="H58" s="18" t="s">
        <v>207</v>
      </c>
      <c r="I58" s="18" t="s">
        <v>207</v>
      </c>
      <c r="J58" s="18" t="s">
        <v>222</v>
      </c>
      <c r="K58" s="18"/>
      <c r="L58" s="19" t="s">
        <v>222</v>
      </c>
      <c r="M58" s="19" t="s">
        <v>222</v>
      </c>
      <c r="N58" s="18"/>
    </row>
    <row r="59" spans="1:15">
      <c r="A59" s="33"/>
      <c r="B59" s="42"/>
      <c r="C59" s="18" t="s">
        <v>222</v>
      </c>
      <c r="D59" s="17" t="str">
        <f>INDEX('Master Outputs (UPDATE &amp; HIDE)'!$D$3:$D$62,MATCH(C59,'Master Outputs (UPDATE &amp; HIDE)'!$B$3:$B$62,0))</f>
        <v>N/A</v>
      </c>
      <c r="E59" s="17" t="str">
        <f>INDEX('Master Outputs (UPDATE &amp; HIDE)'!$E$3:$E$62,MATCH(C59,'Master Outputs (UPDATE &amp; HIDE)'!$B$3:$B$62,0))</f>
        <v>N/A</v>
      </c>
      <c r="F59" s="18"/>
      <c r="G59" s="18" t="s">
        <v>222</v>
      </c>
      <c r="H59" s="18" t="s">
        <v>207</v>
      </c>
      <c r="I59" s="18" t="s">
        <v>207</v>
      </c>
      <c r="J59" s="18" t="s">
        <v>222</v>
      </c>
      <c r="K59" s="18"/>
      <c r="L59" s="19" t="s">
        <v>222</v>
      </c>
      <c r="M59" s="19" t="s">
        <v>222</v>
      </c>
      <c r="N59" s="18"/>
    </row>
    <row r="60" spans="1:15">
      <c r="A60" s="33"/>
      <c r="B60" s="37"/>
      <c r="C60" s="38"/>
      <c r="M60" s="41"/>
    </row>
    <row r="61" spans="1:15">
      <c r="A61" s="33"/>
      <c r="B61" s="37"/>
      <c r="C61" s="113" t="s">
        <v>666</v>
      </c>
      <c r="D61" s="121"/>
      <c r="E61" s="121"/>
      <c r="F61" s="121"/>
      <c r="G61" s="121"/>
      <c r="H61" s="121"/>
      <c r="I61" s="121"/>
      <c r="J61" s="121"/>
      <c r="K61" s="121"/>
      <c r="L61" s="121"/>
      <c r="M61" s="122"/>
      <c r="N61" s="121"/>
      <c r="O61" s="123"/>
    </row>
    <row r="62" spans="1:15" ht="105" customHeight="1">
      <c r="A62" s="33"/>
      <c r="B62" s="37"/>
      <c r="C62" s="124" t="s">
        <v>670</v>
      </c>
      <c r="D62" s="124" t="s">
        <v>208</v>
      </c>
      <c r="E62" s="124" t="s">
        <v>209</v>
      </c>
      <c r="F62" s="124" t="s">
        <v>210</v>
      </c>
      <c r="G62" s="124" t="s">
        <v>211</v>
      </c>
      <c r="H62" s="124" t="s">
        <v>226</v>
      </c>
      <c r="I62" s="124" t="s">
        <v>227</v>
      </c>
      <c r="J62" s="124" t="s">
        <v>228</v>
      </c>
      <c r="K62" s="124" t="s">
        <v>229</v>
      </c>
      <c r="L62" s="125" t="s">
        <v>215</v>
      </c>
      <c r="M62" s="125" t="s">
        <v>216</v>
      </c>
      <c r="N62" s="124" t="s">
        <v>217</v>
      </c>
      <c r="O62" s="124" t="s">
        <v>218</v>
      </c>
    </row>
    <row r="63" spans="1:15">
      <c r="A63" s="33"/>
      <c r="B63" s="37"/>
      <c r="C63" s="18"/>
      <c r="D63" s="18"/>
      <c r="E63" s="18"/>
      <c r="F63" s="18"/>
      <c r="G63" s="18" t="s">
        <v>222</v>
      </c>
      <c r="H63" s="18"/>
      <c r="I63" s="18"/>
      <c r="J63" s="18"/>
      <c r="K63" s="18" t="s">
        <v>222</v>
      </c>
      <c r="L63" s="18"/>
      <c r="M63" s="19" t="s">
        <v>222</v>
      </c>
      <c r="N63" s="19" t="s">
        <v>222</v>
      </c>
      <c r="O63" s="18"/>
    </row>
    <row r="64" spans="1:15">
      <c r="A64" s="33"/>
      <c r="B64" s="37"/>
      <c r="C64" s="18"/>
      <c r="D64" s="18"/>
      <c r="E64" s="18"/>
      <c r="F64" s="18"/>
      <c r="G64" s="18" t="s">
        <v>222</v>
      </c>
      <c r="H64" s="18"/>
      <c r="I64" s="18"/>
      <c r="J64" s="18"/>
      <c r="K64" s="18" t="s">
        <v>222</v>
      </c>
      <c r="L64" s="18"/>
      <c r="M64" s="19" t="s">
        <v>222</v>
      </c>
      <c r="N64" s="19" t="s">
        <v>222</v>
      </c>
      <c r="O64" s="18"/>
    </row>
    <row r="65" spans="1:15">
      <c r="A65" s="33"/>
      <c r="B65" s="37"/>
      <c r="C65" s="18"/>
      <c r="D65" s="18"/>
      <c r="E65" s="18"/>
      <c r="F65" s="18"/>
      <c r="G65" s="18" t="s">
        <v>222</v>
      </c>
      <c r="H65" s="18"/>
      <c r="I65" s="18"/>
      <c r="J65" s="18"/>
      <c r="K65" s="18" t="s">
        <v>222</v>
      </c>
      <c r="L65" s="18"/>
      <c r="M65" s="19" t="s">
        <v>222</v>
      </c>
      <c r="N65" s="19" t="s">
        <v>222</v>
      </c>
      <c r="O65" s="18"/>
    </row>
    <row r="66" spans="1:15">
      <c r="A66" s="33"/>
      <c r="B66" s="37"/>
      <c r="C66" s="18"/>
      <c r="D66" s="18"/>
      <c r="E66" s="18"/>
      <c r="F66" s="18"/>
      <c r="G66" s="18" t="s">
        <v>222</v>
      </c>
      <c r="H66" s="18"/>
      <c r="I66" s="18"/>
      <c r="J66" s="18"/>
      <c r="K66" s="18" t="s">
        <v>222</v>
      </c>
      <c r="L66" s="18"/>
      <c r="M66" s="19" t="s">
        <v>222</v>
      </c>
      <c r="N66" s="19" t="s">
        <v>222</v>
      </c>
      <c r="O66" s="18"/>
    </row>
    <row r="67" spans="1:15">
      <c r="A67" s="33"/>
      <c r="B67" s="37"/>
      <c r="C67" s="18"/>
      <c r="D67" s="18"/>
      <c r="E67" s="18"/>
      <c r="F67" s="18"/>
      <c r="G67" s="18" t="s">
        <v>222</v>
      </c>
      <c r="H67" s="18"/>
      <c r="I67" s="18"/>
      <c r="J67" s="18"/>
      <c r="K67" s="18" t="s">
        <v>222</v>
      </c>
      <c r="L67" s="18"/>
      <c r="M67" s="19" t="s">
        <v>222</v>
      </c>
      <c r="N67" s="19" t="s">
        <v>222</v>
      </c>
      <c r="O67" s="18"/>
    </row>
    <row r="68" spans="1:15">
      <c r="A68" s="33"/>
      <c r="B68" s="37"/>
      <c r="C68" s="38"/>
    </row>
    <row r="69" spans="1:15" ht="14.5" thickBot="1">
      <c r="A69" s="33"/>
      <c r="B69" s="37"/>
      <c r="C69" s="38"/>
    </row>
    <row r="70" spans="1:15" s="36" customFormat="1" ht="17.25" customHeight="1" thickBot="1">
      <c r="A70" s="34"/>
      <c r="B70" s="44"/>
      <c r="C70" s="341" t="s">
        <v>231</v>
      </c>
      <c r="D70" s="342"/>
      <c r="E70" s="342"/>
      <c r="F70" s="342"/>
      <c r="G70" s="342"/>
      <c r="H70" s="342"/>
      <c r="I70" s="342"/>
      <c r="J70" s="342"/>
      <c r="K70" s="342"/>
      <c r="L70" s="342"/>
      <c r="M70" s="342"/>
      <c r="N70" s="342"/>
      <c r="O70" s="343"/>
    </row>
    <row r="71" spans="1:15">
      <c r="A71" s="33"/>
      <c r="B71" s="37"/>
      <c r="C71" s="38"/>
    </row>
    <row r="72" spans="1:15">
      <c r="A72" s="31"/>
      <c r="B72" s="31"/>
      <c r="C72" s="350" t="s">
        <v>204</v>
      </c>
      <c r="D72" s="351"/>
    </row>
    <row r="73" spans="1:15">
      <c r="B73" s="43"/>
      <c r="C73" s="105" t="s">
        <v>205</v>
      </c>
      <c r="D73" s="16"/>
    </row>
    <row r="74" spans="1:15">
      <c r="B74" s="43"/>
      <c r="C74" s="105" t="s">
        <v>206</v>
      </c>
      <c r="D74" s="16" t="s">
        <v>207</v>
      </c>
    </row>
    <row r="75" spans="1:15">
      <c r="A75" s="33"/>
      <c r="B75" s="37"/>
      <c r="C75" s="31"/>
      <c r="D75" s="38"/>
      <c r="E75" s="38"/>
      <c r="F75" s="38"/>
      <c r="G75" s="38"/>
      <c r="H75" s="38"/>
      <c r="I75" s="38"/>
      <c r="J75" s="38"/>
      <c r="K75" s="38"/>
      <c r="L75" s="38"/>
      <c r="M75" s="38"/>
      <c r="N75" s="38"/>
      <c r="O75" s="38"/>
    </row>
    <row r="76" spans="1:15">
      <c r="A76" s="33"/>
      <c r="B76" s="37"/>
      <c r="C76" s="113" t="s">
        <v>642</v>
      </c>
      <c r="D76" s="114"/>
      <c r="E76" s="114"/>
      <c r="F76" s="114"/>
      <c r="G76" s="114"/>
      <c r="H76" s="114"/>
      <c r="I76" s="114"/>
      <c r="J76" s="114"/>
      <c r="K76" s="114"/>
      <c r="L76" s="114"/>
      <c r="M76" s="114"/>
      <c r="N76" s="115"/>
    </row>
    <row r="77" spans="1:15" ht="130.5" customHeight="1">
      <c r="A77" s="33"/>
      <c r="B77" s="42"/>
      <c r="C77" s="111" t="s">
        <v>671</v>
      </c>
      <c r="D77" s="111" t="s">
        <v>208</v>
      </c>
      <c r="E77" s="111" t="s">
        <v>209</v>
      </c>
      <c r="F77" s="111" t="s">
        <v>210</v>
      </c>
      <c r="G77" s="111" t="s">
        <v>211</v>
      </c>
      <c r="H77" s="111" t="s">
        <v>212</v>
      </c>
      <c r="I77" s="111" t="s">
        <v>213</v>
      </c>
      <c r="J77" s="111" t="s">
        <v>214</v>
      </c>
      <c r="K77" s="112" t="s">
        <v>215</v>
      </c>
      <c r="L77" s="112" t="s">
        <v>216</v>
      </c>
      <c r="M77" s="111" t="s">
        <v>217</v>
      </c>
      <c r="N77" s="111" t="s">
        <v>218</v>
      </c>
    </row>
    <row r="78" spans="1:15" ht="28">
      <c r="A78" s="33"/>
      <c r="B78" s="42"/>
      <c r="C78" s="134" t="s">
        <v>219</v>
      </c>
      <c r="D78" s="17" t="s">
        <v>220</v>
      </c>
      <c r="E78" s="17" t="s">
        <v>221</v>
      </c>
      <c r="F78" s="18"/>
      <c r="G78" s="18" t="s">
        <v>222</v>
      </c>
      <c r="H78" s="18" t="s">
        <v>207</v>
      </c>
      <c r="I78" s="206" t="s">
        <v>223</v>
      </c>
      <c r="J78" s="18" t="s">
        <v>222</v>
      </c>
      <c r="K78" s="18"/>
      <c r="L78" s="19" t="s">
        <v>222</v>
      </c>
      <c r="M78" s="19" t="s">
        <v>222</v>
      </c>
      <c r="N78" s="18"/>
    </row>
    <row r="79" spans="1:15" ht="28">
      <c r="A79" s="33"/>
      <c r="B79" s="42"/>
      <c r="C79" s="134" t="s">
        <v>224</v>
      </c>
      <c r="D79" s="17" t="s">
        <v>220</v>
      </c>
      <c r="E79" s="17" t="s">
        <v>221</v>
      </c>
      <c r="F79" s="18"/>
      <c r="G79" s="18" t="s">
        <v>222</v>
      </c>
      <c r="H79" s="18" t="s">
        <v>207</v>
      </c>
      <c r="I79" s="206" t="s">
        <v>223</v>
      </c>
      <c r="J79" s="18" t="s">
        <v>222</v>
      </c>
      <c r="K79" s="18"/>
      <c r="L79" s="19" t="s">
        <v>222</v>
      </c>
      <c r="M79" s="19" t="s">
        <v>222</v>
      </c>
      <c r="N79" s="18"/>
    </row>
    <row r="80" spans="1:15" ht="28">
      <c r="A80" s="33"/>
      <c r="B80" s="42"/>
      <c r="C80" s="134" t="s">
        <v>225</v>
      </c>
      <c r="D80" s="17" t="s">
        <v>220</v>
      </c>
      <c r="E80" s="17" t="s">
        <v>221</v>
      </c>
      <c r="F80" s="18"/>
      <c r="G80" s="18" t="s">
        <v>222</v>
      </c>
      <c r="H80" s="18" t="s">
        <v>207</v>
      </c>
      <c r="I80" s="206" t="s">
        <v>223</v>
      </c>
      <c r="J80" s="18" t="s">
        <v>222</v>
      </c>
      <c r="K80" s="18"/>
      <c r="L80" s="19" t="s">
        <v>222</v>
      </c>
      <c r="M80" s="19" t="s">
        <v>222</v>
      </c>
      <c r="N80" s="18"/>
    </row>
    <row r="81" spans="1:15">
      <c r="A81" s="33"/>
      <c r="B81" s="42"/>
      <c r="C81" s="18" t="s">
        <v>222</v>
      </c>
      <c r="D81" s="17" t="str">
        <f>INDEX('Master Outputs (UPDATE &amp; HIDE)'!$D$3:$D$62,MATCH(C81,'Master Outputs (UPDATE &amp; HIDE)'!$B$3:$B$62,0))</f>
        <v>N/A</v>
      </c>
      <c r="E81" s="17" t="str">
        <f>INDEX('Master Outputs (UPDATE &amp; HIDE)'!$E$3:$E$62,MATCH(C81,'Master Outputs (UPDATE &amp; HIDE)'!$B$3:$B$62,0))</f>
        <v>N/A</v>
      </c>
      <c r="F81" s="18"/>
      <c r="G81" s="18" t="s">
        <v>222</v>
      </c>
      <c r="H81" s="18" t="s">
        <v>207</v>
      </c>
      <c r="I81" s="18" t="s">
        <v>207</v>
      </c>
      <c r="J81" s="18" t="s">
        <v>222</v>
      </c>
      <c r="K81" s="18"/>
      <c r="L81" s="19" t="s">
        <v>222</v>
      </c>
      <c r="M81" s="19" t="s">
        <v>222</v>
      </c>
      <c r="N81" s="18"/>
    </row>
    <row r="82" spans="1:15">
      <c r="A82" s="33"/>
      <c r="B82" s="42"/>
      <c r="C82" s="18" t="s">
        <v>222</v>
      </c>
      <c r="D82" s="17" t="str">
        <f>INDEX('Master Outputs (UPDATE &amp; HIDE)'!$D$3:$D$62,MATCH(C82,'Master Outputs (UPDATE &amp; HIDE)'!$B$3:$B$62,0))</f>
        <v>N/A</v>
      </c>
      <c r="E82" s="17" t="str">
        <f>INDEX('Master Outputs (UPDATE &amp; HIDE)'!$E$3:$E$62,MATCH(C82,'Master Outputs (UPDATE &amp; HIDE)'!$B$3:$B$62,0))</f>
        <v>N/A</v>
      </c>
      <c r="F82" s="18"/>
      <c r="G82" s="18" t="s">
        <v>222</v>
      </c>
      <c r="H82" s="18" t="s">
        <v>207</v>
      </c>
      <c r="I82" s="18" t="s">
        <v>207</v>
      </c>
      <c r="J82" s="18" t="s">
        <v>222</v>
      </c>
      <c r="K82" s="18"/>
      <c r="L82" s="19" t="s">
        <v>222</v>
      </c>
      <c r="M82" s="19" t="s">
        <v>222</v>
      </c>
      <c r="N82" s="18"/>
    </row>
    <row r="83" spans="1:15">
      <c r="A83" s="33"/>
      <c r="B83" s="42"/>
      <c r="C83" s="18" t="s">
        <v>222</v>
      </c>
      <c r="D83" s="17" t="str">
        <f>INDEX('Master Outputs (UPDATE &amp; HIDE)'!$D$3:$D$62,MATCH(C83,'Master Outputs (UPDATE &amp; HIDE)'!$B$3:$B$62,0))</f>
        <v>N/A</v>
      </c>
      <c r="E83" s="17" t="str">
        <f>INDEX('Master Outputs (UPDATE &amp; HIDE)'!$E$3:$E$62,MATCH(C83,'Master Outputs (UPDATE &amp; HIDE)'!$B$3:$B$62,0))</f>
        <v>N/A</v>
      </c>
      <c r="F83" s="18"/>
      <c r="G83" s="18" t="s">
        <v>222</v>
      </c>
      <c r="H83" s="18" t="s">
        <v>207</v>
      </c>
      <c r="I83" s="18" t="s">
        <v>207</v>
      </c>
      <c r="J83" s="18" t="s">
        <v>222</v>
      </c>
      <c r="K83" s="18"/>
      <c r="L83" s="19" t="s">
        <v>222</v>
      </c>
      <c r="M83" s="19" t="s">
        <v>222</v>
      </c>
      <c r="N83" s="18"/>
    </row>
    <row r="84" spans="1:15">
      <c r="A84" s="33"/>
      <c r="B84" s="42"/>
      <c r="C84" s="18" t="s">
        <v>222</v>
      </c>
      <c r="D84" s="17" t="str">
        <f>INDEX('Master Outputs (UPDATE &amp; HIDE)'!$D$3:$D$62,MATCH(C84,'Master Outputs (UPDATE &amp; HIDE)'!$B$3:$B$62,0))</f>
        <v>N/A</v>
      </c>
      <c r="E84" s="17" t="str">
        <f>INDEX('Master Outputs (UPDATE &amp; HIDE)'!$E$3:$E$62,MATCH(C84,'Master Outputs (UPDATE &amp; HIDE)'!$B$3:$B$62,0))</f>
        <v>N/A</v>
      </c>
      <c r="F84" s="18"/>
      <c r="G84" s="18" t="s">
        <v>222</v>
      </c>
      <c r="H84" s="18" t="s">
        <v>207</v>
      </c>
      <c r="I84" s="18" t="s">
        <v>207</v>
      </c>
      <c r="J84" s="18" t="s">
        <v>222</v>
      </c>
      <c r="K84" s="18"/>
      <c r="L84" s="19" t="s">
        <v>222</v>
      </c>
      <c r="M84" s="19" t="s">
        <v>222</v>
      </c>
      <c r="N84" s="18"/>
    </row>
    <row r="85" spans="1:15">
      <c r="A85" s="33"/>
      <c r="B85" s="42"/>
      <c r="C85" s="18" t="s">
        <v>222</v>
      </c>
      <c r="D85" s="17" t="str">
        <f>INDEX('Master Outputs (UPDATE &amp; HIDE)'!$D$3:$D$62,MATCH(C85,'Master Outputs (UPDATE &amp; HIDE)'!$B$3:$B$62,0))</f>
        <v>N/A</v>
      </c>
      <c r="E85" s="17" t="str">
        <f>INDEX('Master Outputs (UPDATE &amp; HIDE)'!$E$3:$E$62,MATCH(C85,'Master Outputs (UPDATE &amp; HIDE)'!$B$3:$B$62,0))</f>
        <v>N/A</v>
      </c>
      <c r="F85" s="18"/>
      <c r="G85" s="18" t="s">
        <v>222</v>
      </c>
      <c r="H85" s="18" t="s">
        <v>207</v>
      </c>
      <c r="I85" s="18" t="s">
        <v>207</v>
      </c>
      <c r="J85" s="18" t="s">
        <v>222</v>
      </c>
      <c r="K85" s="18"/>
      <c r="L85" s="19" t="s">
        <v>222</v>
      </c>
      <c r="M85" s="19" t="s">
        <v>222</v>
      </c>
      <c r="N85" s="18"/>
    </row>
    <row r="86" spans="1:15">
      <c r="A86" s="33"/>
      <c r="B86" s="42"/>
      <c r="C86" s="18" t="s">
        <v>222</v>
      </c>
      <c r="D86" s="17" t="str">
        <f>INDEX('Master Outputs (UPDATE &amp; HIDE)'!$D$3:$D$62,MATCH(C86,'Master Outputs (UPDATE &amp; HIDE)'!$B$3:$B$62,0))</f>
        <v>N/A</v>
      </c>
      <c r="E86" s="17" t="str">
        <f>INDEX('Master Outputs (UPDATE &amp; HIDE)'!$E$3:$E$62,MATCH(C86,'Master Outputs (UPDATE &amp; HIDE)'!$B$3:$B$62,0))</f>
        <v>N/A</v>
      </c>
      <c r="F86" s="18"/>
      <c r="G86" s="18" t="s">
        <v>222</v>
      </c>
      <c r="H86" s="18" t="s">
        <v>207</v>
      </c>
      <c r="I86" s="18" t="s">
        <v>207</v>
      </c>
      <c r="J86" s="18" t="s">
        <v>222</v>
      </c>
      <c r="K86" s="18"/>
      <c r="L86" s="19" t="s">
        <v>222</v>
      </c>
      <c r="M86" s="19" t="s">
        <v>222</v>
      </c>
      <c r="N86" s="18"/>
    </row>
    <row r="87" spans="1:15">
      <c r="A87" s="33"/>
      <c r="B87" s="42"/>
      <c r="C87" s="18" t="s">
        <v>222</v>
      </c>
      <c r="D87" s="17" t="str">
        <f>INDEX('Master Outputs (UPDATE &amp; HIDE)'!$D$3:$D$62,MATCH(C87,'Master Outputs (UPDATE &amp; HIDE)'!$B$3:$B$62,0))</f>
        <v>N/A</v>
      </c>
      <c r="E87" s="17" t="str">
        <f>INDEX('Master Outputs (UPDATE &amp; HIDE)'!$E$3:$E$62,MATCH(C87,'Master Outputs (UPDATE &amp; HIDE)'!$B$3:$B$62,0))</f>
        <v>N/A</v>
      </c>
      <c r="F87" s="18"/>
      <c r="G87" s="18" t="s">
        <v>222</v>
      </c>
      <c r="H87" s="18" t="s">
        <v>207</v>
      </c>
      <c r="I87" s="18" t="s">
        <v>207</v>
      </c>
      <c r="J87" s="18" t="s">
        <v>222</v>
      </c>
      <c r="K87" s="18"/>
      <c r="L87" s="19" t="s">
        <v>222</v>
      </c>
      <c r="M87" s="19" t="s">
        <v>222</v>
      </c>
      <c r="N87" s="18"/>
    </row>
    <row r="88" spans="1:15">
      <c r="A88" s="33"/>
      <c r="B88" s="42"/>
      <c r="C88" s="18" t="s">
        <v>222</v>
      </c>
      <c r="D88" s="17" t="str">
        <f>INDEX('Master Outputs (UPDATE &amp; HIDE)'!$D$3:$D$62,MATCH(C88,'Master Outputs (UPDATE &amp; HIDE)'!$B$3:$B$62,0))</f>
        <v>N/A</v>
      </c>
      <c r="E88" s="17" t="str">
        <f>INDEX('Master Outputs (UPDATE &amp; HIDE)'!$E$3:$E$62,MATCH(C88,'Master Outputs (UPDATE &amp; HIDE)'!$B$3:$B$62,0))</f>
        <v>N/A</v>
      </c>
      <c r="F88" s="18"/>
      <c r="G88" s="18" t="s">
        <v>222</v>
      </c>
      <c r="H88" s="18" t="s">
        <v>207</v>
      </c>
      <c r="I88" s="18" t="s">
        <v>207</v>
      </c>
      <c r="J88" s="18" t="s">
        <v>222</v>
      </c>
      <c r="K88" s="18"/>
      <c r="L88" s="19" t="s">
        <v>222</v>
      </c>
      <c r="M88" s="19" t="s">
        <v>222</v>
      </c>
      <c r="N88" s="18"/>
    </row>
    <row r="89" spans="1:15">
      <c r="A89" s="33"/>
      <c r="B89" s="42"/>
      <c r="C89" s="18" t="s">
        <v>222</v>
      </c>
      <c r="D89" s="17" t="str">
        <f>INDEX('Master Outputs (UPDATE &amp; HIDE)'!$D$3:$D$62,MATCH(C89,'Master Outputs (UPDATE &amp; HIDE)'!$B$3:$B$62,0))</f>
        <v>N/A</v>
      </c>
      <c r="E89" s="17" t="str">
        <f>INDEX('Master Outputs (UPDATE &amp; HIDE)'!$E$3:$E$62,MATCH(C89,'Master Outputs (UPDATE &amp; HIDE)'!$B$3:$B$62,0))</f>
        <v>N/A</v>
      </c>
      <c r="F89" s="18"/>
      <c r="G89" s="18" t="s">
        <v>222</v>
      </c>
      <c r="H89" s="18" t="s">
        <v>207</v>
      </c>
      <c r="I89" s="18" t="s">
        <v>207</v>
      </c>
      <c r="J89" s="18" t="s">
        <v>222</v>
      </c>
      <c r="K89" s="18"/>
      <c r="L89" s="19" t="s">
        <v>222</v>
      </c>
      <c r="M89" s="19" t="s">
        <v>222</v>
      </c>
      <c r="N89" s="18"/>
    </row>
    <row r="90" spans="1:15">
      <c r="A90" s="33"/>
      <c r="B90" s="42"/>
      <c r="C90" s="18" t="s">
        <v>222</v>
      </c>
      <c r="D90" s="17" t="str">
        <f>INDEX('Master Outputs (UPDATE &amp; HIDE)'!$D$3:$D$62,MATCH(C90,'Master Outputs (UPDATE &amp; HIDE)'!$B$3:$B$62,0))</f>
        <v>N/A</v>
      </c>
      <c r="E90" s="17" t="str">
        <f>INDEX('Master Outputs (UPDATE &amp; HIDE)'!$E$3:$E$62,MATCH(C90,'Master Outputs (UPDATE &amp; HIDE)'!$B$3:$B$62,0))</f>
        <v>N/A</v>
      </c>
      <c r="F90" s="18"/>
      <c r="G90" s="18" t="s">
        <v>222</v>
      </c>
      <c r="H90" s="18" t="s">
        <v>207</v>
      </c>
      <c r="I90" s="18" t="s">
        <v>207</v>
      </c>
      <c r="J90" s="18" t="s">
        <v>222</v>
      </c>
      <c r="K90" s="18"/>
      <c r="L90" s="19" t="s">
        <v>222</v>
      </c>
      <c r="M90" s="19" t="s">
        <v>222</v>
      </c>
      <c r="N90" s="18"/>
    </row>
    <row r="91" spans="1:15">
      <c r="A91" s="33"/>
      <c r="B91" s="37"/>
      <c r="C91" s="38"/>
      <c r="M91" s="41"/>
    </row>
    <row r="92" spans="1:15">
      <c r="A92" s="33"/>
      <c r="B92" s="37"/>
      <c r="C92" s="113" t="s">
        <v>666</v>
      </c>
      <c r="D92" s="121"/>
      <c r="E92" s="121"/>
      <c r="F92" s="121"/>
      <c r="G92" s="121"/>
      <c r="H92" s="121"/>
      <c r="I92" s="121"/>
      <c r="J92" s="121"/>
      <c r="K92" s="121"/>
      <c r="L92" s="121"/>
      <c r="M92" s="122"/>
      <c r="N92" s="121"/>
      <c r="O92" s="123"/>
    </row>
    <row r="93" spans="1:15" ht="105" customHeight="1">
      <c r="A93" s="33"/>
      <c r="B93" s="37"/>
      <c r="C93" s="124" t="s">
        <v>670</v>
      </c>
      <c r="D93" s="124" t="s">
        <v>208</v>
      </c>
      <c r="E93" s="124" t="s">
        <v>209</v>
      </c>
      <c r="F93" s="124" t="s">
        <v>210</v>
      </c>
      <c r="G93" s="124" t="s">
        <v>211</v>
      </c>
      <c r="H93" s="124" t="s">
        <v>226</v>
      </c>
      <c r="I93" s="124" t="s">
        <v>227</v>
      </c>
      <c r="J93" s="124" t="s">
        <v>228</v>
      </c>
      <c r="K93" s="124" t="s">
        <v>229</v>
      </c>
      <c r="L93" s="125" t="s">
        <v>215</v>
      </c>
      <c r="M93" s="125" t="s">
        <v>216</v>
      </c>
      <c r="N93" s="124" t="s">
        <v>217</v>
      </c>
      <c r="O93" s="124" t="s">
        <v>218</v>
      </c>
    </row>
    <row r="94" spans="1:15">
      <c r="A94" s="33"/>
      <c r="B94" s="37"/>
      <c r="C94" s="18"/>
      <c r="D94" s="18"/>
      <c r="E94" s="18"/>
      <c r="F94" s="18"/>
      <c r="G94" s="18" t="s">
        <v>222</v>
      </c>
      <c r="H94" s="18"/>
      <c r="I94" s="18"/>
      <c r="J94" s="18"/>
      <c r="K94" s="18" t="s">
        <v>222</v>
      </c>
      <c r="L94" s="18"/>
      <c r="M94" s="19" t="s">
        <v>222</v>
      </c>
      <c r="N94" s="19" t="s">
        <v>222</v>
      </c>
      <c r="O94" s="18"/>
    </row>
    <row r="95" spans="1:15">
      <c r="A95" s="33"/>
      <c r="B95" s="37"/>
      <c r="C95" s="18"/>
      <c r="D95" s="18"/>
      <c r="E95" s="18"/>
      <c r="F95" s="18"/>
      <c r="G95" s="18" t="s">
        <v>222</v>
      </c>
      <c r="H95" s="18"/>
      <c r="I95" s="18"/>
      <c r="J95" s="18"/>
      <c r="K95" s="18" t="s">
        <v>222</v>
      </c>
      <c r="L95" s="18"/>
      <c r="M95" s="19" t="s">
        <v>222</v>
      </c>
      <c r="N95" s="19" t="s">
        <v>222</v>
      </c>
      <c r="O95" s="18"/>
    </row>
    <row r="96" spans="1:15">
      <c r="A96" s="33"/>
      <c r="B96" s="37"/>
      <c r="C96" s="18"/>
      <c r="D96" s="18"/>
      <c r="E96" s="18"/>
      <c r="F96" s="18"/>
      <c r="G96" s="18" t="s">
        <v>222</v>
      </c>
      <c r="H96" s="18"/>
      <c r="I96" s="18"/>
      <c r="J96" s="18"/>
      <c r="K96" s="18" t="s">
        <v>222</v>
      </c>
      <c r="L96" s="18"/>
      <c r="M96" s="19" t="s">
        <v>222</v>
      </c>
      <c r="N96" s="19" t="s">
        <v>222</v>
      </c>
      <c r="O96" s="18"/>
    </row>
    <row r="97" spans="1:15">
      <c r="A97" s="33"/>
      <c r="B97" s="37"/>
      <c r="C97" s="18"/>
      <c r="D97" s="18"/>
      <c r="E97" s="18"/>
      <c r="F97" s="18"/>
      <c r="G97" s="18" t="s">
        <v>222</v>
      </c>
      <c r="H97" s="18"/>
      <c r="I97" s="18"/>
      <c r="J97" s="18"/>
      <c r="K97" s="18" t="s">
        <v>222</v>
      </c>
      <c r="L97" s="18"/>
      <c r="M97" s="19" t="s">
        <v>222</v>
      </c>
      <c r="N97" s="19" t="s">
        <v>222</v>
      </c>
      <c r="O97" s="18"/>
    </row>
    <row r="98" spans="1:15">
      <c r="A98" s="33"/>
      <c r="B98" s="37"/>
      <c r="C98" s="18"/>
      <c r="D98" s="18"/>
      <c r="E98" s="18"/>
      <c r="F98" s="18"/>
      <c r="G98" s="18" t="s">
        <v>222</v>
      </c>
      <c r="H98" s="18"/>
      <c r="I98" s="18"/>
      <c r="J98" s="18"/>
      <c r="K98" s="18" t="s">
        <v>222</v>
      </c>
      <c r="L98" s="18"/>
      <c r="M98" s="19" t="s">
        <v>222</v>
      </c>
      <c r="N98" s="19" t="s">
        <v>222</v>
      </c>
      <c r="O98" s="18"/>
    </row>
    <row r="99" spans="1:15">
      <c r="A99" s="33"/>
      <c r="B99" s="37"/>
      <c r="C99" s="38"/>
    </row>
    <row r="100" spans="1:15" ht="14.5">
      <c r="C100" s="127" t="s">
        <v>32</v>
      </c>
      <c r="D100" s="127" t="s">
        <v>32</v>
      </c>
      <c r="E100" s="127" t="s">
        <v>32</v>
      </c>
      <c r="F100" s="127" t="s">
        <v>32</v>
      </c>
      <c r="G100" s="127" t="s">
        <v>32</v>
      </c>
      <c r="H100" s="127" t="s">
        <v>32</v>
      </c>
      <c r="I100" s="127" t="s">
        <v>32</v>
      </c>
      <c r="J100" s="127" t="s">
        <v>32</v>
      </c>
      <c r="K100" s="127" t="s">
        <v>32</v>
      </c>
      <c r="L100" s="127" t="s">
        <v>32</v>
      </c>
      <c r="M100" s="127" t="s">
        <v>32</v>
      </c>
      <c r="N100" s="127" t="s">
        <v>32</v>
      </c>
      <c r="O100" s="127" t="s">
        <v>32</v>
      </c>
    </row>
  </sheetData>
  <sheetProtection algorithmName="SHA-512" hashValue="mgsFLhnyUW+7Ev9U/6gPmaQySUZZ7zoTatLOUJOHlJ5uSylP4tv9HcZ6Ju6LJN+kjeV0fKd7WnkAI7Mg6vDPXg==" saltValue="LYIb5tPG4zdoKWe+lvIe7g==" spinCount="100000" sheet="1" objects="1" scenarios="1"/>
  <protectedRanges>
    <protectedRange sqref="C94:O98" name="Outputs 12"/>
    <protectedRange sqref="C63:O67" name="Outputs 8"/>
    <protectedRange sqref="C32:O36" name="Outputs 4"/>
    <protectedRange sqref="C19:C28 C50:C59 C81:C90" name="Outputs 2"/>
    <protectedRange sqref="D11:D12" name="Outputs 1"/>
    <protectedRange sqref="F16:N28" name="Outputs 3"/>
    <protectedRange sqref="D42:D43" name="Outputs 5"/>
    <protectedRange sqref="F47:N59" name="Outputs 7"/>
    <protectedRange sqref="D73:D74" name="Outputs 9"/>
    <protectedRange sqref="F78:N90" name="Outputs 11"/>
  </protectedRanges>
  <mergeCells count="9">
    <mergeCell ref="C8:O8"/>
    <mergeCell ref="C2:O2"/>
    <mergeCell ref="C4:O4"/>
    <mergeCell ref="C41:D41"/>
    <mergeCell ref="C72:D72"/>
    <mergeCell ref="C39:O39"/>
    <mergeCell ref="C70:O70"/>
    <mergeCell ref="C10:D10"/>
    <mergeCell ref="C6:O6"/>
  </mergeCells>
  <dataValidations xWindow="333" yWindow="609" count="1">
    <dataValidation allowBlank="1" showInputMessage="1" showErrorMessage="1" prompt="Please refer to the supplementary guidance for estimating job numbers near the top of this page." sqref="F16:F18 F47:F49 F78:F80" xr:uid="{00000000-0002-0000-0700-000000000000}"/>
  </dataValidations>
  <pageMargins left="0.7" right="0.7" top="0.75" bottom="0.75" header="0.3" footer="0.3"/>
  <pageSetup paperSize="9" orientation="portrait" r:id="rId1"/>
  <headerFooter>
    <oddHeader>&amp;R&amp;"Arial"&amp;8&amp;K000000Commercial in confidence&amp;1#</oddHeader>
  </headerFooter>
  <extLst>
    <ext xmlns:x14="http://schemas.microsoft.com/office/spreadsheetml/2009/9/main" uri="{CCE6A557-97BC-4b89-ADB6-D9C93CAAB3DF}">
      <x14:dataValidations xmlns:xm="http://schemas.microsoft.com/office/excel/2006/main" xWindow="333" yWindow="609" count="6">
        <x14:dataValidation type="list" allowBlank="1" showInputMessage="1" showErrorMessage="1" xr:uid="{00000000-0002-0000-0700-000001000000}">
          <x14:formula1>
            <xm:f>'List (HIDE)'!$B$6:$B$9</xm:f>
          </x14:formula1>
          <xm:sqref>G16:G28 G32:G36 G47:G59 G63:G67 G78:G90 G94:G98</xm:sqref>
        </x14:dataValidation>
        <x14:dataValidation type="list" showInputMessage="1" showErrorMessage="1" xr:uid="{00000000-0002-0000-0700-000002000000}">
          <x14:formula1>
            <xm:f>'List (HIDE)'!$B$11:$B$13</xm:f>
          </x14:formula1>
          <xm:sqref>K32:K36 J16:J28 K63:K67 J47:J59 K94:K98 J78:J90</xm:sqref>
        </x14:dataValidation>
        <x14:dataValidation type="list" allowBlank="1" showInputMessage="1" showErrorMessage="1" xr:uid="{00000000-0002-0000-0700-000003000000}">
          <x14:formula1>
            <xm:f>'List (HIDE)'!$B$2:$B$4</xm:f>
          </x14:formula1>
          <xm:sqref>L16:M28 M32:N36 L47:M59 M63:N67 L78:M90 M94:N98</xm:sqref>
        </x14:dataValidation>
        <x14:dataValidation type="list" allowBlank="1" showInputMessage="1" showErrorMessage="1" xr:uid="{00000000-0002-0000-0700-000004000000}">
          <x14:formula1>
            <xm:f>'List (HIDE)'!$B$19:$B$22</xm:f>
          </x14:formula1>
          <xm:sqref>D12 D43 D74</xm:sqref>
        </x14:dataValidation>
        <x14:dataValidation type="list" allowBlank="1" showInputMessage="1" showErrorMessage="1" xr:uid="{00000000-0002-0000-0700-000005000000}">
          <x14:formula1>
            <xm:f>'List (HIDE)'!$B$24:$B$26</xm:f>
          </x14:formula1>
          <xm:sqref>I50:I59 I19:I28 H16:H28 H47:H59 H78:H90 I81:I90</xm:sqref>
        </x14:dataValidation>
        <x14:dataValidation type="list" allowBlank="1" showInputMessage="1" showErrorMessage="1" prompt="Please select from the drop-down list. Further details for all standard indicators can be found in Annex 1." xr:uid="{00000000-0002-0000-0700-000006000000}">
          <x14:formula1>
            <xm:f>'Master Outputs (UPDATE &amp; HIDE)'!$B$3:$B$62</xm:f>
          </x14:formula1>
          <xm:sqref>C19:C28 C50:C59 C81:C90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I62"/>
  <sheetViews>
    <sheetView topLeftCell="A3" workbookViewId="0">
      <selection activeCell="B80" sqref="B80"/>
    </sheetView>
  </sheetViews>
  <sheetFormatPr defaultRowHeight="14.5"/>
  <cols>
    <col min="2" max="2" width="59.54296875" customWidth="1"/>
    <col min="3" max="3" width="22.81640625" customWidth="1"/>
    <col min="4" max="4" width="15.81640625" customWidth="1"/>
    <col min="5" max="5" width="15.1796875" customWidth="1"/>
    <col min="6" max="6" width="88.1796875" customWidth="1"/>
    <col min="7" max="7" width="19.1796875" customWidth="1"/>
    <col min="8" max="8" width="28.54296875" customWidth="1"/>
    <col min="9" max="9" width="42.81640625" customWidth="1"/>
  </cols>
  <sheetData>
    <row r="2" spans="2:9" ht="29">
      <c r="B2" s="7" t="s">
        <v>232</v>
      </c>
      <c r="C2" s="8" t="s">
        <v>233</v>
      </c>
      <c r="D2" s="7" t="s">
        <v>234</v>
      </c>
      <c r="E2" s="7" t="s">
        <v>235</v>
      </c>
      <c r="F2" s="7" t="s">
        <v>236</v>
      </c>
      <c r="G2" s="7" t="s">
        <v>237</v>
      </c>
      <c r="H2" s="7" t="s">
        <v>238</v>
      </c>
      <c r="I2" s="7" t="s">
        <v>239</v>
      </c>
    </row>
    <row r="3" spans="2:9">
      <c r="B3" s="9" t="s">
        <v>222</v>
      </c>
      <c r="C3" s="9"/>
      <c r="D3" s="5" t="s">
        <v>223</v>
      </c>
      <c r="E3" s="5" t="s">
        <v>223</v>
      </c>
      <c r="F3" s="5"/>
      <c r="G3" s="5"/>
      <c r="H3" s="5"/>
      <c r="I3" s="5"/>
    </row>
    <row r="4" spans="2:9" ht="30" customHeight="1">
      <c r="B4" s="142" t="s">
        <v>240</v>
      </c>
      <c r="C4" s="139" t="s">
        <v>241</v>
      </c>
      <c r="D4" s="138" t="s">
        <v>242</v>
      </c>
      <c r="E4" s="138" t="s">
        <v>243</v>
      </c>
      <c r="F4" s="138" t="s">
        <v>244</v>
      </c>
      <c r="G4" s="138" t="s">
        <v>245</v>
      </c>
      <c r="H4" s="138" t="s">
        <v>246</v>
      </c>
      <c r="I4" s="138" t="s">
        <v>247</v>
      </c>
    </row>
    <row r="5" spans="2:9" ht="30" customHeight="1">
      <c r="B5" s="142" t="s">
        <v>248</v>
      </c>
      <c r="C5" s="139" t="s">
        <v>241</v>
      </c>
      <c r="D5" s="138" t="s">
        <v>249</v>
      </c>
      <c r="E5" s="138" t="s">
        <v>243</v>
      </c>
      <c r="F5" s="140" t="s">
        <v>250</v>
      </c>
      <c r="G5" s="138" t="s">
        <v>251</v>
      </c>
      <c r="H5" s="138" t="s">
        <v>252</v>
      </c>
      <c r="I5" s="138" t="s">
        <v>253</v>
      </c>
    </row>
    <row r="6" spans="2:9" ht="30" customHeight="1">
      <c r="B6" s="142" t="s">
        <v>254</v>
      </c>
      <c r="C6" s="139" t="s">
        <v>241</v>
      </c>
      <c r="D6" s="138" t="s">
        <v>255</v>
      </c>
      <c r="E6" s="138" t="s">
        <v>243</v>
      </c>
      <c r="F6" s="138" t="s">
        <v>256</v>
      </c>
      <c r="G6" s="138" t="s">
        <v>257</v>
      </c>
      <c r="H6" s="138" t="s">
        <v>258</v>
      </c>
      <c r="I6" s="138" t="s">
        <v>247</v>
      </c>
    </row>
    <row r="7" spans="2:9" ht="30" customHeight="1">
      <c r="B7" s="142" t="s">
        <v>259</v>
      </c>
      <c r="C7" s="139" t="s">
        <v>260</v>
      </c>
      <c r="D7" s="138" t="s">
        <v>261</v>
      </c>
      <c r="E7" s="138" t="s">
        <v>243</v>
      </c>
      <c r="F7" s="140" t="s">
        <v>262</v>
      </c>
      <c r="G7" s="138" t="s">
        <v>263</v>
      </c>
      <c r="H7" s="138" t="s">
        <v>246</v>
      </c>
      <c r="I7" s="138" t="s">
        <v>264</v>
      </c>
    </row>
    <row r="8" spans="2:9" ht="30" customHeight="1">
      <c r="B8" s="142" t="s">
        <v>265</v>
      </c>
      <c r="C8" s="139" t="s">
        <v>260</v>
      </c>
      <c r="D8" s="138" t="s">
        <v>261</v>
      </c>
      <c r="E8" s="138" t="s">
        <v>243</v>
      </c>
      <c r="F8" s="140" t="s">
        <v>266</v>
      </c>
      <c r="G8" s="138" t="s">
        <v>267</v>
      </c>
      <c r="H8" s="138" t="s">
        <v>268</v>
      </c>
      <c r="I8" s="138" t="s">
        <v>264</v>
      </c>
    </row>
    <row r="9" spans="2:9" ht="30" customHeight="1">
      <c r="B9" s="142" t="s">
        <v>269</v>
      </c>
      <c r="C9" s="139" t="s">
        <v>260</v>
      </c>
      <c r="D9" s="138" t="s">
        <v>270</v>
      </c>
      <c r="E9" s="138" t="s">
        <v>243</v>
      </c>
      <c r="F9" s="140" t="s">
        <v>271</v>
      </c>
      <c r="G9" s="138" t="s">
        <v>272</v>
      </c>
      <c r="H9" s="138" t="s">
        <v>246</v>
      </c>
      <c r="I9" s="138"/>
    </row>
    <row r="10" spans="2:9" ht="30" customHeight="1">
      <c r="B10" s="142" t="s">
        <v>273</v>
      </c>
      <c r="C10" s="139" t="s">
        <v>260</v>
      </c>
      <c r="D10" s="138" t="s">
        <v>270</v>
      </c>
      <c r="E10" s="138" t="s">
        <v>243</v>
      </c>
      <c r="F10" s="140" t="s">
        <v>274</v>
      </c>
      <c r="G10" s="138" t="s">
        <v>275</v>
      </c>
      <c r="H10" s="138" t="s">
        <v>268</v>
      </c>
      <c r="I10" s="138"/>
    </row>
    <row r="11" spans="2:9" ht="30" customHeight="1">
      <c r="B11" s="142" t="s">
        <v>276</v>
      </c>
      <c r="C11" s="139" t="s">
        <v>260</v>
      </c>
      <c r="D11" s="138" t="s">
        <v>277</v>
      </c>
      <c r="E11" s="138" t="s">
        <v>243</v>
      </c>
      <c r="F11" s="138" t="s">
        <v>278</v>
      </c>
      <c r="G11" s="138" t="s">
        <v>279</v>
      </c>
      <c r="H11" s="138" t="s">
        <v>280</v>
      </c>
      <c r="I11" s="138"/>
    </row>
    <row r="12" spans="2:9" ht="30" customHeight="1">
      <c r="B12" s="142" t="s">
        <v>281</v>
      </c>
      <c r="C12" s="139" t="s">
        <v>260</v>
      </c>
      <c r="D12" s="138" t="s">
        <v>277</v>
      </c>
      <c r="E12" s="138" t="s">
        <v>243</v>
      </c>
      <c r="F12" s="138" t="s">
        <v>282</v>
      </c>
      <c r="G12" s="138" t="s">
        <v>283</v>
      </c>
      <c r="H12" s="138" t="s">
        <v>280</v>
      </c>
      <c r="I12" s="138"/>
    </row>
    <row r="13" spans="2:9" ht="30" customHeight="1">
      <c r="B13" s="142" t="s">
        <v>284</v>
      </c>
      <c r="C13" s="139" t="s">
        <v>285</v>
      </c>
      <c r="D13" s="138" t="s">
        <v>277</v>
      </c>
      <c r="E13" s="138" t="s">
        <v>243</v>
      </c>
      <c r="F13" s="138" t="s">
        <v>286</v>
      </c>
      <c r="G13" s="138" t="s">
        <v>287</v>
      </c>
      <c r="H13" s="138" t="s">
        <v>246</v>
      </c>
      <c r="I13" s="138"/>
    </row>
    <row r="14" spans="2:9" ht="30" customHeight="1">
      <c r="B14" s="142" t="s">
        <v>288</v>
      </c>
      <c r="C14" s="139" t="s">
        <v>285</v>
      </c>
      <c r="D14" s="138" t="s">
        <v>277</v>
      </c>
      <c r="E14" s="138" t="s">
        <v>243</v>
      </c>
      <c r="F14" s="140" t="s">
        <v>289</v>
      </c>
      <c r="G14" s="138" t="s">
        <v>290</v>
      </c>
      <c r="H14" s="138" t="s">
        <v>268</v>
      </c>
      <c r="I14" s="138"/>
    </row>
    <row r="15" spans="2:9" ht="30" customHeight="1">
      <c r="B15" s="142" t="s">
        <v>291</v>
      </c>
      <c r="C15" s="139" t="s">
        <v>285</v>
      </c>
      <c r="D15" s="138" t="s">
        <v>292</v>
      </c>
      <c r="E15" s="138" t="s">
        <v>243</v>
      </c>
      <c r="F15" s="140" t="s">
        <v>293</v>
      </c>
      <c r="G15" s="138" t="s">
        <v>294</v>
      </c>
      <c r="H15" s="138" t="s">
        <v>295</v>
      </c>
      <c r="I15" s="138" t="s">
        <v>296</v>
      </c>
    </row>
    <row r="16" spans="2:9" ht="30" customHeight="1">
      <c r="B16" s="142" t="s">
        <v>297</v>
      </c>
      <c r="C16" s="139" t="s">
        <v>285</v>
      </c>
      <c r="D16" s="138" t="s">
        <v>292</v>
      </c>
      <c r="E16" s="138" t="s">
        <v>243</v>
      </c>
      <c r="F16" s="140" t="s">
        <v>298</v>
      </c>
      <c r="G16" s="138" t="s">
        <v>299</v>
      </c>
      <c r="H16" s="138" t="s">
        <v>295</v>
      </c>
      <c r="I16" s="138" t="s">
        <v>296</v>
      </c>
    </row>
    <row r="17" spans="2:9" ht="30" customHeight="1">
      <c r="B17" s="142" t="s">
        <v>300</v>
      </c>
      <c r="C17" s="139" t="s">
        <v>301</v>
      </c>
      <c r="D17" s="138" t="s">
        <v>302</v>
      </c>
      <c r="E17" s="138" t="s">
        <v>243</v>
      </c>
      <c r="F17" s="140" t="s">
        <v>303</v>
      </c>
      <c r="G17" s="138" t="s">
        <v>304</v>
      </c>
      <c r="H17" s="138" t="s">
        <v>305</v>
      </c>
      <c r="I17" s="138" t="s">
        <v>306</v>
      </c>
    </row>
    <row r="18" spans="2:9" ht="30" customHeight="1">
      <c r="B18" s="143" t="s">
        <v>307</v>
      </c>
      <c r="C18" s="139" t="s">
        <v>308</v>
      </c>
      <c r="D18" s="138" t="s">
        <v>309</v>
      </c>
      <c r="E18" s="138" t="s">
        <v>243</v>
      </c>
      <c r="F18" s="138" t="s">
        <v>310</v>
      </c>
      <c r="G18" s="138" t="s">
        <v>311</v>
      </c>
      <c r="H18" s="138" t="s">
        <v>312</v>
      </c>
      <c r="I18" s="138"/>
    </row>
    <row r="19" spans="2:9" ht="30" customHeight="1">
      <c r="B19" s="143" t="s">
        <v>313</v>
      </c>
      <c r="C19" s="139" t="s">
        <v>308</v>
      </c>
      <c r="D19" s="138" t="s">
        <v>309</v>
      </c>
      <c r="E19" s="138" t="s">
        <v>243</v>
      </c>
      <c r="F19" s="138" t="s">
        <v>314</v>
      </c>
      <c r="G19" s="138" t="s">
        <v>315</v>
      </c>
      <c r="H19" s="138" t="s">
        <v>316</v>
      </c>
      <c r="I19" s="138"/>
    </row>
    <row r="20" spans="2:9" ht="30" customHeight="1">
      <c r="B20" s="143" t="s">
        <v>317</v>
      </c>
      <c r="C20" s="139" t="s">
        <v>318</v>
      </c>
      <c r="D20" s="138" t="s">
        <v>319</v>
      </c>
      <c r="E20" s="138" t="s">
        <v>243</v>
      </c>
      <c r="F20" s="138" t="s">
        <v>320</v>
      </c>
      <c r="G20" s="138" t="s">
        <v>321</v>
      </c>
      <c r="H20" s="138" t="s">
        <v>322</v>
      </c>
      <c r="I20" s="138"/>
    </row>
    <row r="21" spans="2:9" ht="30" customHeight="1">
      <c r="B21" s="143" t="s">
        <v>323</v>
      </c>
      <c r="C21" s="139" t="s">
        <v>318</v>
      </c>
      <c r="D21" s="138" t="s">
        <v>309</v>
      </c>
      <c r="E21" s="138" t="s">
        <v>243</v>
      </c>
      <c r="F21" s="138" t="s">
        <v>324</v>
      </c>
      <c r="G21" s="138" t="s">
        <v>325</v>
      </c>
      <c r="H21" s="138" t="s">
        <v>326</v>
      </c>
      <c r="I21" s="138"/>
    </row>
    <row r="22" spans="2:9" ht="30" customHeight="1">
      <c r="B22" s="143" t="s">
        <v>327</v>
      </c>
      <c r="C22" s="139" t="s">
        <v>318</v>
      </c>
      <c r="D22" s="138" t="s">
        <v>319</v>
      </c>
      <c r="E22" s="138" t="s">
        <v>243</v>
      </c>
      <c r="F22" s="138" t="s">
        <v>328</v>
      </c>
      <c r="G22" s="138" t="s">
        <v>321</v>
      </c>
      <c r="H22" s="138" t="s">
        <v>329</v>
      </c>
      <c r="I22" s="138"/>
    </row>
    <row r="23" spans="2:9" ht="30" customHeight="1">
      <c r="B23" s="143" t="s">
        <v>330</v>
      </c>
      <c r="C23" s="139" t="s">
        <v>318</v>
      </c>
      <c r="D23" s="138" t="s">
        <v>331</v>
      </c>
      <c r="E23" s="138" t="s">
        <v>243</v>
      </c>
      <c r="F23" s="138" t="s">
        <v>332</v>
      </c>
      <c r="G23" s="138" t="s">
        <v>333</v>
      </c>
      <c r="H23" s="138" t="s">
        <v>316</v>
      </c>
      <c r="I23" s="138"/>
    </row>
    <row r="24" spans="2:9" ht="30" customHeight="1">
      <c r="B24" s="143" t="s">
        <v>334</v>
      </c>
      <c r="C24" s="139" t="s">
        <v>318</v>
      </c>
      <c r="D24" s="138" t="s">
        <v>335</v>
      </c>
      <c r="E24" s="138" t="s">
        <v>243</v>
      </c>
      <c r="F24" s="138" t="s">
        <v>336</v>
      </c>
      <c r="G24" s="138" t="s">
        <v>337</v>
      </c>
      <c r="H24" s="138" t="s">
        <v>316</v>
      </c>
      <c r="I24" s="138"/>
    </row>
    <row r="25" spans="2:9" ht="30" customHeight="1">
      <c r="B25" s="143" t="s">
        <v>338</v>
      </c>
      <c r="C25" s="139" t="s">
        <v>339</v>
      </c>
      <c r="D25" s="138" t="s">
        <v>335</v>
      </c>
      <c r="E25" s="138" t="s">
        <v>243</v>
      </c>
      <c r="F25" s="138" t="s">
        <v>340</v>
      </c>
      <c r="G25" s="138" t="s">
        <v>341</v>
      </c>
      <c r="H25" s="138" t="s">
        <v>316</v>
      </c>
      <c r="I25" s="138"/>
    </row>
    <row r="26" spans="2:9" ht="30" customHeight="1">
      <c r="B26" s="143" t="s">
        <v>342</v>
      </c>
      <c r="C26" s="139" t="s">
        <v>339</v>
      </c>
      <c r="D26" s="138" t="s">
        <v>335</v>
      </c>
      <c r="E26" s="138" t="s">
        <v>243</v>
      </c>
      <c r="F26" s="138" t="s">
        <v>343</v>
      </c>
      <c r="G26" s="138" t="s">
        <v>344</v>
      </c>
      <c r="H26" s="138" t="s">
        <v>316</v>
      </c>
      <c r="I26" s="138"/>
    </row>
    <row r="27" spans="2:9" ht="30" customHeight="1">
      <c r="B27" s="143" t="s">
        <v>345</v>
      </c>
      <c r="C27" s="139" t="s">
        <v>339</v>
      </c>
      <c r="D27" s="138" t="s">
        <v>346</v>
      </c>
      <c r="E27" s="138" t="s">
        <v>243</v>
      </c>
      <c r="F27" s="138" t="s">
        <v>347</v>
      </c>
      <c r="G27" s="138" t="s">
        <v>344</v>
      </c>
      <c r="H27" s="138" t="s">
        <v>316</v>
      </c>
      <c r="I27" s="138" t="s">
        <v>348</v>
      </c>
    </row>
    <row r="28" spans="2:9" ht="30" customHeight="1">
      <c r="B28" s="143" t="s">
        <v>349</v>
      </c>
      <c r="C28" s="139" t="s">
        <v>339</v>
      </c>
      <c r="D28" s="138" t="s">
        <v>346</v>
      </c>
      <c r="E28" s="138" t="s">
        <v>243</v>
      </c>
      <c r="F28" s="138" t="s">
        <v>350</v>
      </c>
      <c r="G28" s="138" t="s">
        <v>344</v>
      </c>
      <c r="H28" s="138" t="s">
        <v>316</v>
      </c>
      <c r="I28" s="138" t="s">
        <v>348</v>
      </c>
    </row>
    <row r="29" spans="2:9" ht="30" customHeight="1">
      <c r="B29" s="143" t="s">
        <v>351</v>
      </c>
      <c r="C29" s="139" t="s">
        <v>339</v>
      </c>
      <c r="D29" s="138" t="s">
        <v>352</v>
      </c>
      <c r="E29" s="138" t="s">
        <v>243</v>
      </c>
      <c r="F29" s="138" t="s">
        <v>353</v>
      </c>
      <c r="G29" s="138" t="s">
        <v>354</v>
      </c>
      <c r="H29" s="138" t="s">
        <v>355</v>
      </c>
      <c r="I29" s="138"/>
    </row>
    <row r="30" spans="2:9" ht="30" customHeight="1">
      <c r="B30" s="143" t="s">
        <v>356</v>
      </c>
      <c r="C30" s="139" t="s">
        <v>357</v>
      </c>
      <c r="D30" s="138" t="s">
        <v>358</v>
      </c>
      <c r="E30" s="138" t="s">
        <v>243</v>
      </c>
      <c r="F30" s="138" t="s">
        <v>359</v>
      </c>
      <c r="G30" s="138" t="s">
        <v>360</v>
      </c>
      <c r="H30" s="138" t="s">
        <v>316</v>
      </c>
      <c r="I30" s="138"/>
    </row>
    <row r="31" spans="2:9" ht="30" customHeight="1">
      <c r="B31" s="143" t="s">
        <v>361</v>
      </c>
      <c r="C31" s="139" t="s">
        <v>357</v>
      </c>
      <c r="D31" s="138" t="s">
        <v>358</v>
      </c>
      <c r="E31" s="138" t="s">
        <v>243</v>
      </c>
      <c r="F31" s="138" t="s">
        <v>362</v>
      </c>
      <c r="G31" s="138" t="s">
        <v>360</v>
      </c>
      <c r="H31" s="138" t="s">
        <v>316</v>
      </c>
      <c r="I31" s="138"/>
    </row>
    <row r="32" spans="2:9" ht="30" customHeight="1">
      <c r="B32" s="143" t="s">
        <v>363</v>
      </c>
      <c r="C32" s="139" t="s">
        <v>357</v>
      </c>
      <c r="D32" s="138" t="s">
        <v>358</v>
      </c>
      <c r="E32" s="138" t="s">
        <v>243</v>
      </c>
      <c r="F32" s="138" t="s">
        <v>364</v>
      </c>
      <c r="G32" s="138" t="s">
        <v>365</v>
      </c>
      <c r="H32" s="138" t="s">
        <v>316</v>
      </c>
      <c r="I32" s="138"/>
    </row>
    <row r="33" spans="2:9" ht="30" customHeight="1">
      <c r="B33" s="143" t="s">
        <v>366</v>
      </c>
      <c r="C33" s="139" t="s">
        <v>367</v>
      </c>
      <c r="D33" s="138" t="s">
        <v>368</v>
      </c>
      <c r="E33" s="138" t="s">
        <v>243</v>
      </c>
      <c r="F33" s="138" t="s">
        <v>369</v>
      </c>
      <c r="G33" s="138" t="s">
        <v>370</v>
      </c>
      <c r="H33" s="138" t="s">
        <v>371</v>
      </c>
      <c r="I33" s="138"/>
    </row>
    <row r="34" spans="2:9" ht="30" customHeight="1">
      <c r="B34" s="143" t="s">
        <v>372</v>
      </c>
      <c r="C34" s="139" t="s">
        <v>367</v>
      </c>
      <c r="D34" s="138" t="s">
        <v>368</v>
      </c>
      <c r="E34" s="138" t="s">
        <v>243</v>
      </c>
      <c r="F34" s="138" t="s">
        <v>373</v>
      </c>
      <c r="G34" s="138" t="s">
        <v>370</v>
      </c>
      <c r="H34" s="138" t="s">
        <v>371</v>
      </c>
      <c r="I34" s="138"/>
    </row>
    <row r="35" spans="2:9" ht="30" customHeight="1">
      <c r="B35" s="142" t="s">
        <v>374</v>
      </c>
      <c r="C35" s="139" t="s">
        <v>375</v>
      </c>
      <c r="D35" s="138" t="s">
        <v>376</v>
      </c>
      <c r="E35" s="138" t="s">
        <v>243</v>
      </c>
      <c r="F35" s="138" t="s">
        <v>377</v>
      </c>
      <c r="G35" s="138" t="s">
        <v>378</v>
      </c>
      <c r="H35" s="138" t="s">
        <v>379</v>
      </c>
      <c r="I35" s="138"/>
    </row>
    <row r="36" spans="2:9" ht="30" customHeight="1">
      <c r="B36" s="142" t="s">
        <v>380</v>
      </c>
      <c r="C36" s="139" t="s">
        <v>375</v>
      </c>
      <c r="D36" s="138" t="s">
        <v>381</v>
      </c>
      <c r="E36" s="138" t="s">
        <v>243</v>
      </c>
      <c r="F36" s="138" t="s">
        <v>382</v>
      </c>
      <c r="G36" s="138" t="s">
        <v>383</v>
      </c>
      <c r="H36" s="138" t="s">
        <v>379</v>
      </c>
      <c r="I36" s="138" t="s">
        <v>384</v>
      </c>
    </row>
    <row r="37" spans="2:9" ht="30" customHeight="1">
      <c r="B37" s="142" t="s">
        <v>385</v>
      </c>
      <c r="C37" s="139" t="s">
        <v>375</v>
      </c>
      <c r="D37" s="138" t="s">
        <v>386</v>
      </c>
      <c r="E37" s="138" t="s">
        <v>243</v>
      </c>
      <c r="F37" s="138" t="s">
        <v>387</v>
      </c>
      <c r="G37" s="138" t="s">
        <v>388</v>
      </c>
      <c r="H37" s="138" t="s">
        <v>389</v>
      </c>
      <c r="I37" s="138"/>
    </row>
    <row r="38" spans="2:9" ht="30" customHeight="1">
      <c r="B38" s="142" t="s">
        <v>390</v>
      </c>
      <c r="C38" s="139" t="s">
        <v>375</v>
      </c>
      <c r="D38" s="138" t="s">
        <v>391</v>
      </c>
      <c r="E38" s="138" t="s">
        <v>243</v>
      </c>
      <c r="F38" s="138" t="s">
        <v>392</v>
      </c>
      <c r="G38" s="138" t="s">
        <v>388</v>
      </c>
      <c r="H38" s="138" t="s">
        <v>389</v>
      </c>
      <c r="I38" s="138"/>
    </row>
    <row r="39" spans="2:9" ht="30" customHeight="1">
      <c r="B39" s="142" t="s">
        <v>393</v>
      </c>
      <c r="C39" s="139" t="s">
        <v>375</v>
      </c>
      <c r="D39" s="138" t="s">
        <v>386</v>
      </c>
      <c r="E39" s="138" t="s">
        <v>243</v>
      </c>
      <c r="F39" s="138" t="s">
        <v>394</v>
      </c>
      <c r="G39" s="138" t="s">
        <v>388</v>
      </c>
      <c r="H39" s="138" t="s">
        <v>389</v>
      </c>
      <c r="I39" s="138"/>
    </row>
    <row r="40" spans="2:9" ht="30" customHeight="1">
      <c r="B40" s="142" t="s">
        <v>395</v>
      </c>
      <c r="C40" s="139" t="s">
        <v>375</v>
      </c>
      <c r="D40" s="138" t="s">
        <v>391</v>
      </c>
      <c r="E40" s="138" t="s">
        <v>243</v>
      </c>
      <c r="F40" s="138" t="s">
        <v>396</v>
      </c>
      <c r="G40" s="138" t="s">
        <v>388</v>
      </c>
      <c r="H40" s="138" t="s">
        <v>389</v>
      </c>
      <c r="I40" s="138"/>
    </row>
    <row r="41" spans="2:9" ht="30" customHeight="1">
      <c r="B41" s="143" t="s">
        <v>643</v>
      </c>
      <c r="C41" s="139" t="s">
        <v>375</v>
      </c>
      <c r="D41" s="138" t="s">
        <v>368</v>
      </c>
      <c r="E41" s="138" t="s">
        <v>243</v>
      </c>
      <c r="F41" s="138" t="s">
        <v>397</v>
      </c>
      <c r="G41" s="138" t="s">
        <v>370</v>
      </c>
      <c r="H41" s="138" t="s">
        <v>371</v>
      </c>
      <c r="I41" s="138"/>
    </row>
    <row r="42" spans="2:9" ht="30" customHeight="1">
      <c r="B42" s="143" t="s">
        <v>398</v>
      </c>
      <c r="C42" s="139" t="s">
        <v>375</v>
      </c>
      <c r="D42" s="138" t="s">
        <v>368</v>
      </c>
      <c r="E42" s="138" t="s">
        <v>243</v>
      </c>
      <c r="F42" s="138" t="s">
        <v>399</v>
      </c>
      <c r="G42" s="138" t="s">
        <v>370</v>
      </c>
      <c r="H42" s="138" t="s">
        <v>371</v>
      </c>
      <c r="I42" s="138"/>
    </row>
    <row r="43" spans="2:9" ht="30" customHeight="1">
      <c r="B43" s="143" t="s">
        <v>644</v>
      </c>
      <c r="C43" s="139" t="s">
        <v>375</v>
      </c>
      <c r="D43" s="138" t="s">
        <v>368</v>
      </c>
      <c r="E43" s="138" t="s">
        <v>243</v>
      </c>
      <c r="F43" s="138" t="s">
        <v>400</v>
      </c>
      <c r="G43" s="138" t="s">
        <v>370</v>
      </c>
      <c r="H43" s="138" t="s">
        <v>371</v>
      </c>
      <c r="I43" s="138"/>
    </row>
    <row r="44" spans="2:9" ht="30" customHeight="1">
      <c r="B44" s="143" t="s">
        <v>401</v>
      </c>
      <c r="C44" s="139" t="s">
        <v>375</v>
      </c>
      <c r="D44" s="138" t="s">
        <v>368</v>
      </c>
      <c r="E44" s="138" t="s">
        <v>243</v>
      </c>
      <c r="F44" s="138" t="s">
        <v>402</v>
      </c>
      <c r="G44" s="138" t="s">
        <v>370</v>
      </c>
      <c r="H44" s="138" t="s">
        <v>371</v>
      </c>
      <c r="I44" s="138"/>
    </row>
    <row r="45" spans="2:9" ht="30" customHeight="1">
      <c r="B45" s="143" t="s">
        <v>645</v>
      </c>
      <c r="C45" s="138" t="s">
        <v>375</v>
      </c>
      <c r="D45" s="21" t="s">
        <v>368</v>
      </c>
      <c r="E45" s="138" t="s">
        <v>243</v>
      </c>
      <c r="F45" s="138" t="s">
        <v>403</v>
      </c>
      <c r="G45" s="138" t="s">
        <v>370</v>
      </c>
      <c r="H45" s="138" t="s">
        <v>316</v>
      </c>
      <c r="I45" s="138" t="s">
        <v>404</v>
      </c>
    </row>
    <row r="46" spans="2:9" ht="30" customHeight="1">
      <c r="B46" s="143" t="s">
        <v>646</v>
      </c>
      <c r="C46" s="138" t="s">
        <v>375</v>
      </c>
      <c r="D46" s="138" t="s">
        <v>368</v>
      </c>
      <c r="E46" s="138" t="s">
        <v>243</v>
      </c>
      <c r="F46" s="138" t="s">
        <v>405</v>
      </c>
      <c r="G46" s="138" t="s">
        <v>370</v>
      </c>
      <c r="H46" s="138" t="s">
        <v>371</v>
      </c>
      <c r="I46" s="138" t="s">
        <v>404</v>
      </c>
    </row>
    <row r="47" spans="2:9" ht="30" customHeight="1">
      <c r="B47" s="143" t="s">
        <v>647</v>
      </c>
      <c r="C47" s="22" t="s">
        <v>375</v>
      </c>
      <c r="D47" s="23" t="s">
        <v>368</v>
      </c>
      <c r="E47" s="24" t="s">
        <v>243</v>
      </c>
      <c r="F47" s="138" t="s">
        <v>406</v>
      </c>
      <c r="G47" s="138" t="s">
        <v>370</v>
      </c>
      <c r="H47" s="138" t="s">
        <v>316</v>
      </c>
      <c r="I47" s="138" t="s">
        <v>404</v>
      </c>
    </row>
    <row r="48" spans="2:9" ht="30" customHeight="1">
      <c r="B48" s="143" t="s">
        <v>648</v>
      </c>
      <c r="C48" s="138" t="s">
        <v>375</v>
      </c>
      <c r="D48" s="138" t="s">
        <v>368</v>
      </c>
      <c r="E48" s="138" t="s">
        <v>243</v>
      </c>
      <c r="F48" s="138" t="s">
        <v>407</v>
      </c>
      <c r="G48" s="138" t="s">
        <v>370</v>
      </c>
      <c r="H48" s="138" t="s">
        <v>371</v>
      </c>
      <c r="I48" s="138" t="s">
        <v>404</v>
      </c>
    </row>
    <row r="49" spans="2:9" ht="30" customHeight="1">
      <c r="B49" s="143" t="s">
        <v>649</v>
      </c>
      <c r="C49" s="139" t="s">
        <v>408</v>
      </c>
      <c r="D49" s="138" t="s">
        <v>368</v>
      </c>
      <c r="E49" s="138" t="s">
        <v>243</v>
      </c>
      <c r="F49" s="138" t="s">
        <v>650</v>
      </c>
      <c r="G49" s="138" t="s">
        <v>370</v>
      </c>
      <c r="H49" s="138" t="s">
        <v>371</v>
      </c>
      <c r="I49" s="138" t="s">
        <v>409</v>
      </c>
    </row>
    <row r="50" spans="2:9" ht="30" customHeight="1">
      <c r="B50" s="143" t="s">
        <v>410</v>
      </c>
      <c r="C50" s="139" t="s">
        <v>408</v>
      </c>
      <c r="D50" s="138" t="s">
        <v>368</v>
      </c>
      <c r="E50" s="138" t="s">
        <v>243</v>
      </c>
      <c r="F50" s="138" t="s">
        <v>651</v>
      </c>
      <c r="G50" s="138" t="s">
        <v>370</v>
      </c>
      <c r="H50" s="138" t="s">
        <v>371</v>
      </c>
      <c r="I50" s="138" t="s">
        <v>409</v>
      </c>
    </row>
    <row r="51" spans="2:9" ht="30" customHeight="1">
      <c r="B51" s="143" t="s">
        <v>652</v>
      </c>
      <c r="C51" s="139" t="s">
        <v>408</v>
      </c>
      <c r="D51" s="138" t="s">
        <v>368</v>
      </c>
      <c r="E51" s="138" t="s">
        <v>243</v>
      </c>
      <c r="F51" s="138" t="s">
        <v>653</v>
      </c>
      <c r="G51" s="138" t="s">
        <v>370</v>
      </c>
      <c r="H51" s="138" t="s">
        <v>371</v>
      </c>
      <c r="I51" s="138" t="s">
        <v>409</v>
      </c>
    </row>
    <row r="52" spans="2:9" ht="30" customHeight="1">
      <c r="B52" s="143" t="s">
        <v>654</v>
      </c>
      <c r="C52" s="139" t="s">
        <v>408</v>
      </c>
      <c r="D52" s="138" t="s">
        <v>368</v>
      </c>
      <c r="E52" s="138" t="s">
        <v>243</v>
      </c>
      <c r="F52" s="138" t="s">
        <v>655</v>
      </c>
      <c r="G52" s="138" t="s">
        <v>370</v>
      </c>
      <c r="H52" s="138" t="s">
        <v>371</v>
      </c>
      <c r="I52" s="138" t="s">
        <v>409</v>
      </c>
    </row>
    <row r="53" spans="2:9" ht="30" customHeight="1">
      <c r="B53" s="143" t="s">
        <v>656</v>
      </c>
      <c r="C53" s="139" t="s">
        <v>408</v>
      </c>
      <c r="D53" s="138" t="s">
        <v>368</v>
      </c>
      <c r="E53" s="138" t="s">
        <v>243</v>
      </c>
      <c r="F53" s="138" t="s">
        <v>411</v>
      </c>
      <c r="G53" s="138" t="s">
        <v>370</v>
      </c>
      <c r="H53" s="138" t="s">
        <v>371</v>
      </c>
      <c r="I53" s="138" t="s">
        <v>409</v>
      </c>
    </row>
    <row r="54" spans="2:9" ht="30" customHeight="1">
      <c r="B54" s="143" t="s">
        <v>412</v>
      </c>
      <c r="C54" s="139" t="s">
        <v>408</v>
      </c>
      <c r="D54" s="138" t="s">
        <v>368</v>
      </c>
      <c r="E54" s="138" t="s">
        <v>243</v>
      </c>
      <c r="F54" s="138" t="s">
        <v>413</v>
      </c>
      <c r="G54" s="138" t="s">
        <v>370</v>
      </c>
      <c r="H54" s="138" t="s">
        <v>371</v>
      </c>
      <c r="I54" s="138" t="s">
        <v>409</v>
      </c>
    </row>
    <row r="55" spans="2:9" ht="30" customHeight="1">
      <c r="B55" s="143" t="s">
        <v>657</v>
      </c>
      <c r="C55" s="139" t="s">
        <v>408</v>
      </c>
      <c r="D55" s="138" t="s">
        <v>368</v>
      </c>
      <c r="E55" s="138" t="s">
        <v>243</v>
      </c>
      <c r="F55" s="138" t="s">
        <v>414</v>
      </c>
      <c r="G55" s="138" t="s">
        <v>370</v>
      </c>
      <c r="H55" s="138" t="s">
        <v>371</v>
      </c>
      <c r="I55" s="138" t="s">
        <v>415</v>
      </c>
    </row>
    <row r="56" spans="2:9" ht="30" customHeight="1">
      <c r="B56" s="143" t="s">
        <v>416</v>
      </c>
      <c r="C56" s="139" t="s">
        <v>408</v>
      </c>
      <c r="D56" s="138" t="s">
        <v>368</v>
      </c>
      <c r="E56" s="138" t="s">
        <v>243</v>
      </c>
      <c r="F56" s="138" t="s">
        <v>417</v>
      </c>
      <c r="G56" s="138" t="s">
        <v>370</v>
      </c>
      <c r="H56" s="138" t="s">
        <v>371</v>
      </c>
      <c r="I56" s="138" t="s">
        <v>415</v>
      </c>
    </row>
    <row r="57" spans="2:9" ht="30" customHeight="1">
      <c r="B57" s="143" t="s">
        <v>418</v>
      </c>
      <c r="C57" s="139" t="s">
        <v>408</v>
      </c>
      <c r="D57" s="138" t="s">
        <v>368</v>
      </c>
      <c r="E57" s="138" t="s">
        <v>243</v>
      </c>
      <c r="F57" s="138" t="s">
        <v>419</v>
      </c>
      <c r="G57" s="138" t="s">
        <v>370</v>
      </c>
      <c r="H57" s="138" t="s">
        <v>371</v>
      </c>
      <c r="I57" s="138" t="s">
        <v>420</v>
      </c>
    </row>
    <row r="58" spans="2:9" ht="30" customHeight="1">
      <c r="B58" s="143" t="s">
        <v>421</v>
      </c>
      <c r="C58" s="139" t="s">
        <v>408</v>
      </c>
      <c r="D58" s="138" t="s">
        <v>368</v>
      </c>
      <c r="E58" s="138" t="s">
        <v>243</v>
      </c>
      <c r="F58" s="138" t="s">
        <v>422</v>
      </c>
      <c r="G58" s="138" t="s">
        <v>370</v>
      </c>
      <c r="H58" s="138" t="s">
        <v>371</v>
      </c>
      <c r="I58" s="138" t="s">
        <v>420</v>
      </c>
    </row>
    <row r="59" spans="2:9" ht="30" customHeight="1">
      <c r="B59" s="143" t="s">
        <v>423</v>
      </c>
      <c r="C59" s="137" t="s">
        <v>424</v>
      </c>
      <c r="D59" s="137" t="s">
        <v>425</v>
      </c>
      <c r="E59" s="137" t="s">
        <v>243</v>
      </c>
      <c r="F59" s="137" t="s">
        <v>426</v>
      </c>
      <c r="G59" s="138" t="s">
        <v>427</v>
      </c>
      <c r="H59" s="138" t="s">
        <v>316</v>
      </c>
      <c r="I59" s="138" t="s">
        <v>428</v>
      </c>
    </row>
    <row r="60" spans="2:9" ht="30" customHeight="1">
      <c r="B60" s="143" t="s">
        <v>429</v>
      </c>
      <c r="C60" s="137" t="s">
        <v>424</v>
      </c>
      <c r="D60" s="137" t="s">
        <v>425</v>
      </c>
      <c r="E60" s="137" t="s">
        <v>243</v>
      </c>
      <c r="F60" s="137" t="s">
        <v>430</v>
      </c>
      <c r="G60" s="138" t="s">
        <v>427</v>
      </c>
      <c r="H60" s="138" t="s">
        <v>312</v>
      </c>
      <c r="I60" s="138" t="s">
        <v>428</v>
      </c>
    </row>
    <row r="61" spans="2:9" ht="30" customHeight="1">
      <c r="B61" s="143" t="s">
        <v>431</v>
      </c>
      <c r="C61" s="137" t="s">
        <v>432</v>
      </c>
      <c r="D61" s="137" t="s">
        <v>358</v>
      </c>
      <c r="E61" s="137" t="s">
        <v>243</v>
      </c>
      <c r="F61" s="137" t="s">
        <v>433</v>
      </c>
      <c r="G61" s="138" t="s">
        <v>434</v>
      </c>
      <c r="H61" s="138" t="s">
        <v>322</v>
      </c>
      <c r="I61" s="138"/>
    </row>
    <row r="62" spans="2:9" ht="30" customHeight="1">
      <c r="B62" s="143" t="s">
        <v>435</v>
      </c>
      <c r="C62" s="137" t="s">
        <v>436</v>
      </c>
      <c r="D62" s="137" t="s">
        <v>437</v>
      </c>
      <c r="E62" s="137" t="s">
        <v>221</v>
      </c>
      <c r="F62" s="137" t="s">
        <v>438</v>
      </c>
      <c r="G62" s="138" t="s">
        <v>439</v>
      </c>
      <c r="H62" s="138"/>
      <c r="I62" s="138" t="s">
        <v>440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3fa4860e-4e84-4984-b511-cb934d7752ca"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CB7E1F660E4D499F35AD51896216AD" ma:contentTypeVersion="16" ma:contentTypeDescription="Create a new document." ma:contentTypeScope="" ma:versionID="6da3bf1d47d819a649fc025b6a9b6444">
  <xsd:schema xmlns:xsd="http://www.w3.org/2001/XMLSchema" xmlns:xs="http://www.w3.org/2001/XMLSchema" xmlns:p="http://schemas.microsoft.com/office/2006/metadata/properties" xmlns:ns1="http://schemas.microsoft.com/sharepoint/v3" xmlns:ns2="3fa4860e-4e84-4984-b511-cb934d7752ca" xmlns:ns3="63fd57c9-5291-4ee5-b3d3-37b4b570c278" targetNamespace="http://schemas.microsoft.com/office/2006/metadata/properties" ma:root="true" ma:fieldsID="d2ca20c2fd4d9c7cbe590e5a58a583cd" ns1:_="" ns2:_="" ns3:_="">
    <xsd:import namespace="http://schemas.microsoft.com/sharepoint/v3"/>
    <xsd:import namespace="3fa4860e-4e84-4984-b511-cb934d7752ca"/>
    <xsd:import namespace="63fd57c9-5291-4ee5-b3d3-37b4b570c27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AutoKeyPoints" minOccurs="0"/>
                <xsd:element ref="ns2:MediaServiceKeyPoints" minOccurs="0"/>
                <xsd:element ref="ns2:_Flow_SignoffStatu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fa4860e-4e84-4984-b511-cb934d775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3fd57c9-5291-4ee5-b3d3-37b4b570c278"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4996262-498A-45D6-826A-37D3FB4575DD}">
  <ds:schemaRefs>
    <ds:schemaRef ds:uri="http://schemas.microsoft.com/sharepoint/v3/contenttype/forms"/>
  </ds:schemaRefs>
</ds:datastoreItem>
</file>

<file path=customXml/itemProps2.xml><?xml version="1.0" encoding="utf-8"?>
<ds:datastoreItem xmlns:ds="http://schemas.openxmlformats.org/officeDocument/2006/customXml" ds:itemID="{C863BB12-DB93-4460-AC55-03C02B75258F}">
  <ds:schemaRefs>
    <ds:schemaRef ds:uri="http://schemas.microsoft.com/office/2006/documentManagement/types"/>
    <ds:schemaRef ds:uri="http://purl.org/dc/terms/"/>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63fd57c9-5291-4ee5-b3d3-37b4b570c278"/>
    <ds:schemaRef ds:uri="http://www.w3.org/XML/1998/namespace"/>
    <ds:schemaRef ds:uri="3fa4860e-4e84-4984-b511-cb934d7752ca"/>
    <ds:schemaRef ds:uri="http://schemas.microsoft.com/sharepoint/v3"/>
    <ds:schemaRef ds:uri="http://purl.org/dc/dcmitype/"/>
  </ds:schemaRefs>
</ds:datastoreItem>
</file>

<file path=customXml/itemProps3.xml><?xml version="1.0" encoding="utf-8"?>
<ds:datastoreItem xmlns:ds="http://schemas.openxmlformats.org/officeDocument/2006/customXml" ds:itemID="{D8EE0BC6-CCB8-43B5-81BD-0252C444B7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fa4860e-4e84-4984-b511-cb934d7752ca"/>
    <ds:schemaRef ds:uri="63fd57c9-5291-4ee5-b3d3-37b4b570c27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START HERE</vt:lpstr>
      <vt:lpstr>Project Admin</vt:lpstr>
      <vt:lpstr> Changes to Bid Application</vt:lpstr>
      <vt:lpstr>Funding Profile by Source</vt:lpstr>
      <vt:lpstr>LUF Profile</vt:lpstr>
      <vt:lpstr>Delivery Plan</vt:lpstr>
      <vt:lpstr>Procurement Approach</vt:lpstr>
      <vt:lpstr>Projects Output Indicators</vt:lpstr>
      <vt:lpstr>Master Outputs (UPDATE &amp; HIDE)</vt:lpstr>
      <vt:lpstr>Outcome Indicators</vt:lpstr>
      <vt:lpstr>Local Evaluation</vt:lpstr>
      <vt:lpstr>List (HIDE)</vt:lpstr>
      <vt:lpstr>Risk Register</vt:lpstr>
      <vt:lpstr>Communication</vt:lpstr>
      <vt:lpstr>Approval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 Skibicki</dc:creator>
  <cp:keywords/>
  <dc:description/>
  <cp:lastModifiedBy>Julie Casson</cp:lastModifiedBy>
  <cp:revision/>
  <dcterms:created xsi:type="dcterms:W3CDTF">2021-10-11T12:03:42Z</dcterms:created>
  <dcterms:modified xsi:type="dcterms:W3CDTF">2024-02-02T16:33:36Z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0x010100ECCB7E1F660E4D499F35AD51896216AD</vt:lpwstr>
  </property>
</Properties>
</file>